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165" windowWidth="7530" windowHeight="5070" activeTab="0"/>
  </bookViews>
  <sheets>
    <sheet name="FAN8186C" sheetId="1" r:id="rId1"/>
    <sheet name="Current" sheetId="2" r:id="rId2"/>
    <sheet name="NSOPB210F" sheetId="3" r:id="rId3"/>
    <sheet name="NO3_PB210" sheetId="4" r:id="rId4"/>
    <sheet name="NO3PB210F" sheetId="5" r:id="rId5"/>
    <sheet name="MSA_NSO" sheetId="6" r:id="rId6"/>
  </sheets>
  <definedNames>
    <definedName name="\a">'FAN8186C'!$C$8188:$C$8191</definedName>
    <definedName name="__123Graph_A" hidden="1">'FAN8186C'!$S$10:$S$204</definedName>
    <definedName name="__123Graph_AMSA_NSO" hidden="1">'FAN8186C'!$S$10:$S$204</definedName>
    <definedName name="__123Graph_ANO3_PB210" hidden="1">'FAN8186C'!$N$10:$N$204</definedName>
    <definedName name="__123Graph_ANO3PB210F" hidden="1">'FAN8186C'!$N$10:$N$204</definedName>
    <definedName name="__123Graph_ANSOPB210F" hidden="1">'FAN8186C'!$Q$10:$Q$204</definedName>
    <definedName name="__123Graph_LBL_A" hidden="1">'FAN8186C'!$G$10:$G$204</definedName>
    <definedName name="__123Graph_LBL_AMSA_NSO" hidden="1">'FAN8186C'!$G$10:$G$204</definedName>
    <definedName name="__123Graph_LBL_ANO3_PB210" hidden="1">'FAN8186C'!$G$10:$G$204</definedName>
    <definedName name="__123Graph_LBL_ANO3PB210F" hidden="1">'FAN8186C'!$G$10:$G$204</definedName>
    <definedName name="__123Graph_X" hidden="1">'FAN8186C'!$Q$10:$Q$204</definedName>
    <definedName name="__123Graph_XMSA_NSO" hidden="1">'FAN8186C'!$Q$10:$Q$204</definedName>
    <definedName name="__123Graph_XNO3_PB210" hidden="1">'FAN8186C'!$Z$10:$Z$204</definedName>
    <definedName name="_Regression_Int" localSheetId="0" hidden="1">1</definedName>
    <definedName name="AV">'FAN8186C'!$L$10:$L$65</definedName>
    <definedName name="N">'FAN8186C'!$M$42:$T$42</definedName>
    <definedName name="_xlnm.Print_Area" localSheetId="0">'FAN8186C'!$A$10:$AA$204</definedName>
    <definedName name="Print_Area_MI" localSheetId="0">'FAN8186C'!$A$10:$AA$204</definedName>
    <definedName name="_xlnm.Print_Titles" localSheetId="0">'FAN8186C'!$6:$9</definedName>
    <definedName name="Print_Titles_MI" localSheetId="0">'FAN8186C'!$6:$9</definedName>
    <definedName name="R_">'FAN8186C'!$AA$46</definedName>
    <definedName name="XSO">'FAN8186C'!$Q$10:$Q$55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<sst xmlns="http://schemas.openxmlformats.org/spreadsheetml/2006/main" count="390" uniqueCount="61">
  <si>
    <t>FANNING ISLAND (3.92øN, 159.33øW)</t>
  </si>
  <si>
    <t>UMIA</t>
  </si>
  <si>
    <t>URI</t>
  </si>
  <si>
    <t>YALE</t>
  </si>
  <si>
    <t>** CAUTION: All URI Al&lt;det.lim.=0.2ng/m3**</t>
  </si>
  <si>
    <t>Sta</t>
  </si>
  <si>
    <t>fNo</t>
  </si>
  <si>
    <t>Date On</t>
  </si>
  <si>
    <t>Date Off</t>
  </si>
  <si>
    <t>YEAR</t>
  </si>
  <si>
    <t>MONTH</t>
  </si>
  <si>
    <t>MO</t>
  </si>
  <si>
    <t>Days</t>
  </si>
  <si>
    <t>Jul'n</t>
  </si>
  <si>
    <t>Run</t>
  </si>
  <si>
    <t xml:space="preserve">Air </t>
  </si>
  <si>
    <t>Cl</t>
  </si>
  <si>
    <t>NO3</t>
  </si>
  <si>
    <t xml:space="preserve">SO4 </t>
  </si>
  <si>
    <t xml:space="preserve">Na </t>
  </si>
  <si>
    <t>nssSO4</t>
  </si>
  <si>
    <t>Cl\Na</t>
  </si>
  <si>
    <t>MSA</t>
  </si>
  <si>
    <t>MSA/NSO</t>
  </si>
  <si>
    <t>Pump</t>
  </si>
  <si>
    <t>Na</t>
  </si>
  <si>
    <t>V</t>
  </si>
  <si>
    <t>Al</t>
  </si>
  <si>
    <t>Be7</t>
  </si>
  <si>
    <t>Pb210</t>
  </si>
  <si>
    <t>NOTES</t>
  </si>
  <si>
    <t>*</t>
  </si>
  <si>
    <t>OF THE</t>
  </si>
  <si>
    <t>YR</t>
  </si>
  <si>
    <t>MidDy</t>
  </si>
  <si>
    <t>time</t>
  </si>
  <si>
    <t>Time</t>
  </si>
  <si>
    <t>Volume</t>
  </si>
  <si>
    <t>Air</t>
  </si>
  <si>
    <t>Mass</t>
  </si>
  <si>
    <t>FAN8186C.WK1</t>
  </si>
  <si>
    <t>#</t>
  </si>
  <si>
    <t>(Hrs)</t>
  </si>
  <si>
    <t>(ca%)</t>
  </si>
  <si>
    <t>(m3)</t>
  </si>
  <si>
    <t>ug/m3</t>
  </si>
  <si>
    <t>Ratio</t>
  </si>
  <si>
    <t>ng/m3</t>
  </si>
  <si>
    <t xml:space="preserve">   %</t>
  </si>
  <si>
    <t>mBq/m3</t>
  </si>
  <si>
    <t>-</t>
  </si>
  <si>
    <t>FAN</t>
  </si>
  <si>
    <t/>
  </si>
  <si>
    <t>RT&lt;10%</t>
  </si>
  <si>
    <t>NO SAMPLE</t>
  </si>
  <si>
    <t>Sampling Sector Fanning  NNW - SW</t>
  </si>
  <si>
    <t xml:space="preserve">Contact Joseph M. Prospero </t>
  </si>
  <si>
    <t>University of Miami, Miami, Florida 33149-1098</t>
  </si>
  <si>
    <t>Phone: 305-421-4159</t>
  </si>
  <si>
    <t>G:\Data\UMAG Data Archive_Prospero\Final Data\zForSending\Pacific\[FAN1981-1986C.xls]</t>
  </si>
  <si>
    <t>Protocol: week-long samples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</si>
</sst>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dd/mmm/yy_)"/>
    <numFmt numFmtId="166" formatCode="0_)"/>
    <numFmt numFmtId="167" formatCode="0.000_)"/>
    <numFmt numFmtId="168" formatCode="0.0_)"/>
    <numFmt numFmtId="169" formatCode="0.0000_)"/>
  </numFmts>
  <fonts count="43">
    <font>
      <sz val="10"/>
      <name val="Courier"/>
      <family val="0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Courier"/>
      <family val="3"/>
    </font>
    <font>
      <sz val="9.2"/>
      <color indexed="8"/>
      <name val="Courier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 applyProtection="1">
      <alignment horizontal="left"/>
      <protection locked="0"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left"/>
      <protection/>
    </xf>
    <xf numFmtId="164" fontId="41" fillId="0" borderId="0" xfId="0" applyFont="1" applyAlignment="1">
      <alignment/>
    </xf>
    <xf numFmtId="0" fontId="42" fillId="0" borderId="0" xfId="0" applyNumberFormat="1" applyFont="1" applyAlignment="1" applyProtection="1">
      <alignment horizontal="left"/>
      <protection locked="0"/>
    </xf>
    <xf numFmtId="164" fontId="42" fillId="0" borderId="0" xfId="0" applyFont="1" applyAlignment="1" applyProtection="1">
      <alignment horizontal="left"/>
      <protection locked="0"/>
    </xf>
    <xf numFmtId="164" fontId="41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FANNING ISLAND
Weekly Samples: 1981-1982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55"/>
          <c:w val="0.954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FAN8186C!$G$10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FAN8186C!$G$11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FAN8186C!$G$12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FAN8186C!$G$13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FAN8186C!$G$14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FAN8186C!$G$15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FAN8186C!$G$16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FAN8186C!$G$17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FAN8186C!$G$18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FAN8186C!$G$19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FAN8186C!$G$20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FAN8186C!$G$21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FAN8186C!$G$22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FAN8186C!$G$23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FAN8186C!$G$24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FAN8186C!$G$25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FAN8186C!$G$26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FAN8186C!$G$27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FAN8186C!$G$28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FAN8186C!$G$29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FAN8186C!$G$30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FAN8186C!$G$31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FAN8186C!$G$32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FAN8186C!$G$33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FAN8186C!$G$34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FAN8186C!$G$35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FAN8186C!$G$36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FAN8186C!$G$37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FAN8186C!$G$38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FAN8186C!$G$39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FAN8186C!$G$40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FAN8186C!$G$41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FAN8186C!$G$42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FAN8186C!$G$43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FAN8186C!$G$44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FAN8186C!$G$45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FAN8186C!$G$46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FAN8186C!$G$47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FAN8186C!$G$48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FAN8186C!$G$49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FAN8186C!$G$50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FAN8186C!$G$51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FAN8186C!$G$52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FAN8186C!$G$53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FAN8186C!$G$54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FAN8186C!$G$55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FAN8186C!$G$56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FAN8186C!$G$57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FAN8186C!$G$58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FAN8186C!$G$59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FAN8186C!$G$60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FAN8186C!$G$61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FAN8186C!$G$62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FAN8186C!$G$63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FAN8186C!$G$64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FAN8186C!$G$65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FAN8186C!$G$66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FAN8186C!$G$67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FAN8186C!$G$68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FAN8186C!$G$69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FAN8186C!$G$70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FAN8186C!$G$71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FAN8186C!$G$72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FAN8186C!$G$73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FAN8186C!$G$74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FAN8186C!$G$75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FAN8186C!$G$76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FAN8186C!$G$77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FAN8186C!$G$78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FAN8186C!$G$79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FAN8186C!$G$80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FAN8186C!$G$81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FAN8186C!$G$82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FAN8186C!$G$83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FAN8186C!$G$84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FAN8186C!$G$85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FAN8186C!$G$86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FAN8186C!$G$87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FAN8186C!$G$88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FAN8186C!$G$89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FAN8186C!$G$90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FAN8186C!$G$91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FAN8186C!$G$92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FAN8186C!$G$93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FAN8186C!$G$94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FAN8186C!$G$95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FAN8186C!$G$96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FAN8186C!$G$97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FAN8186C!$G$98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FAN8186C!$G$99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FAN8186C!$G$100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FAN8186C!$G$101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FAN8186C!$G$102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FAN8186C!$G$103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FAN8186C!$G$104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FAN8186C!$G$105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FAN8186C!$G$106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FAN8186C!$G$107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FAN8186C!$G$108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FAN8186C!$G$109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strRef>
                  <c:f>FAN8186C!$G$110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tx>
                <c:strRef>
                  <c:f>FAN8186C!$G$111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tx>
                <c:strRef>
                  <c:f>FAN8186C!$G$112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tx>
                <c:strRef>
                  <c:f>FAN8186C!$G$113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strRef>
                  <c:f>FAN8186C!$G$114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tx>
                <c:strRef>
                  <c:f>FAN8186C!$G$115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tx>
                <c:strRef>
                  <c:f>FAN8186C!$G$116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tx>
                <c:strRef>
                  <c:f>FAN8186C!$G$117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strRef>
                  <c:f>FAN8186C!$G$118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tx>
                <c:strRef>
                  <c:f>FAN8186C!$G$119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strRef>
                  <c:f>FAN8186C!$G$120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tx>
                <c:strRef>
                  <c:f>FAN8186C!$G$121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strRef>
                  <c:f>FAN8186C!$G$122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tx>
                <c:strRef>
                  <c:f>FAN8186C!$G$123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4"/>
              <c:tx>
                <c:strRef>
                  <c:f>FAN8186C!$G$124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5"/>
              <c:tx>
                <c:strRef>
                  <c:f>FAN8186C!$G$125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strRef>
                  <c:f>FAN8186C!$G$126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tx>
                <c:strRef>
                  <c:f>FAN8186C!$G$127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8"/>
              <c:tx>
                <c:strRef>
                  <c:f>FAN8186C!$G$128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9"/>
              <c:tx>
                <c:strRef>
                  <c:f>FAN8186C!$G$129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FAN8186C!$G$130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tx>
                <c:strRef>
                  <c:f>FAN8186C!$G$131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2"/>
              <c:tx>
                <c:strRef>
                  <c:f>FAN8186C!$G$132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3"/>
              <c:tx>
                <c:strRef>
                  <c:f>FAN8186C!$G$133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strRef>
                  <c:f>FAN8186C!$G$134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tx>
                <c:strRef>
                  <c:f>FAN8186C!$G$135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tx>
                <c:strRef>
                  <c:f>FAN8186C!$G$136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7"/>
              <c:tx>
                <c:strRef>
                  <c:f>FAN8186C!$G$137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strRef>
                  <c:f>FAN8186C!$G$138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tx>
                <c:strRef>
                  <c:f>FAN8186C!$G$139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FAN8186C!$G$140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1"/>
              <c:tx>
                <c:strRef>
                  <c:f>FAN8186C!$G$141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strRef>
                  <c:f>FAN8186C!$G$142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tx>
                <c:strRef>
                  <c:f>FAN8186C!$G$143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4"/>
              <c:tx>
                <c:strRef>
                  <c:f>FAN8186C!$G$144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5"/>
              <c:tx>
                <c:strRef>
                  <c:f>FAN8186C!$G$145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strRef>
                  <c:f>FAN8186C!$G$146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tx>
                <c:strRef>
                  <c:f>FAN8186C!$G$147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8"/>
              <c:tx>
                <c:strRef>
                  <c:f>FAN8186C!$G$148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9"/>
              <c:tx>
                <c:strRef>
                  <c:f>FAN8186C!$G$149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FAN8186C!$G$150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tx>
                <c:strRef>
                  <c:f>FAN8186C!$G$151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tx>
                <c:strRef>
                  <c:f>FAN8186C!$G$152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tx>
                <c:strRef>
                  <c:f>FAN8186C!$G$153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FAN8186C!$G$154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tx>
                <c:strRef>
                  <c:f>FAN8186C!$G$155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6"/>
              <c:tx>
                <c:strRef>
                  <c:f>FAN8186C!$G$156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7"/>
              <c:tx>
                <c:strRef>
                  <c:f>FAN8186C!$G$157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FAN8186C!$G$158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tx>
                <c:strRef>
                  <c:f>FAN8186C!$G$159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strRef>
                  <c:f>FAN8186C!$G$160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1"/>
              <c:tx>
                <c:strRef>
                  <c:f>FAN8186C!$G$161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strRef>
                  <c:f>FAN8186C!$G$162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tx>
                <c:strRef>
                  <c:f>FAN8186C!$G$163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FAN8186C!$G$164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5"/>
              <c:tx>
                <c:strRef>
                  <c:f>FAN8186C!$G$165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FAN8186C!$G$166</c:f>
                  <c:strCache>
                    <c:ptCount val="1"/>
                    <c:pt idx="0">
                      <c:v>13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tx>
                <c:strRef>
                  <c:f>FAN8186C!$G$167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FAN8186C!$G$168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tx>
                <c:strRef>
                  <c:f>FAN8186C!$G$169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FAN8186C!$G$170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tx>
                <c:strRef>
                  <c:f>FAN8186C!$G$171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FAN8186C!$G$172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3"/>
              <c:tx>
                <c:strRef>
                  <c:f>FAN8186C!$G$173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strRef>
                  <c:f>FAN8186C!$G$174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tx>
                <c:strRef>
                  <c:f>FAN8186C!$G$175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6"/>
              <c:tx>
                <c:strRef>
                  <c:f>FAN8186C!$G$176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7"/>
              <c:tx>
                <c:strRef>
                  <c:f>FAN8186C!$G$177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strRef>
                  <c:f>FAN8186C!$G$178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tx>
                <c:strRef>
                  <c:f>FAN8186C!$G$179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0"/>
              <c:tx>
                <c:strRef>
                  <c:f>FAN8186C!$G$180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1"/>
              <c:tx>
                <c:strRef>
                  <c:f>FAN8186C!$G$181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2"/>
              <c:tx>
                <c:strRef>
                  <c:f>FAN8186C!$G$182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3"/>
              <c:tx>
                <c:strRef>
                  <c:f>FAN8186C!$G$183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4"/>
              <c:tx>
                <c:strRef>
                  <c:f>FAN8186C!$G$184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5"/>
              <c:tx>
                <c:strRef>
                  <c:f>FAN8186C!$G$185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6"/>
              <c:tx>
                <c:strRef>
                  <c:f>FAN8186C!$G$186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7"/>
              <c:tx>
                <c:strRef>
                  <c:f>FAN8186C!$G$187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8"/>
              <c:tx>
                <c:strRef>
                  <c:f>FAN8186C!$G$188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9"/>
              <c:tx>
                <c:strRef>
                  <c:f>FAN8186C!$G$189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0"/>
              <c:tx>
                <c:strRef>
                  <c:f>FAN8186C!$G$190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1"/>
              <c:tx>
                <c:strRef>
                  <c:f>FAN8186C!$G$191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2"/>
              <c:tx>
                <c:strRef>
                  <c:f>FAN8186C!$G$192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3"/>
              <c:tx>
                <c:strRef>
                  <c:f>FAN8186C!$G$193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4"/>
              <c:tx>
                <c:strRef>
                  <c:f>FAN8186C!$G$194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5"/>
              <c:tx>
                <c:strRef>
                  <c:f>FAN8186C!$G$195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6"/>
              <c:tx>
                <c:strRef>
                  <c:f>FAN8186C!$G$196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7"/>
              <c:tx>
                <c:strRef>
                  <c:f>FAN8186C!$G$197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8"/>
              <c:tx>
                <c:strRef>
                  <c:f>FAN8186C!$G$198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9"/>
              <c:tx>
                <c:strRef>
                  <c:f>FAN8186C!$G$199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0"/>
              <c:tx>
                <c:strRef>
                  <c:f>FAN8186C!$G$200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1"/>
              <c:tx>
                <c:strRef>
                  <c:f>FAN8186C!$G$201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2"/>
              <c:tx>
                <c:strRef>
                  <c:f>FAN8186C!$G$202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3"/>
              <c:tx>
                <c:strRef>
                  <c:f>FAN8186C!$G$203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4"/>
              <c:tx>
                <c:strRef>
                  <c:f>FAN8186C!$G$204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FAN8186C!$Q$10:$Q$204</c:f>
              <c:numCache>
                <c:ptCount val="195"/>
                <c:pt idx="0">
                  <c:v>0.390766685205596</c:v>
                </c:pt>
                <c:pt idx="1">
                  <c:v>0.0159107739386795</c:v>
                </c:pt>
                <c:pt idx="2">
                  <c:v>0.574509512873563</c:v>
                </c:pt>
                <c:pt idx="3">
                  <c:v>0.566319860733696</c:v>
                </c:pt>
                <c:pt idx="4">
                  <c:v>0.413740207243559</c:v>
                </c:pt>
                <c:pt idx="5">
                  <c:v>0.821203039510404</c:v>
                </c:pt>
                <c:pt idx="6">
                  <c:v>0.501085821945827</c:v>
                </c:pt>
                <c:pt idx="7">
                  <c:v>0.663878710255537</c:v>
                </c:pt>
                <c:pt idx="8">
                  <c:v>0.578744651147959</c:v>
                </c:pt>
                <c:pt idx="9">
                  <c:v>0.63255160639481</c:v>
                </c:pt>
                <c:pt idx="10">
                  <c:v>0.501093037445888</c:v>
                </c:pt>
                <c:pt idx="11">
                  <c:v>0.527202930837912</c:v>
                </c:pt>
                <c:pt idx="12">
                  <c:v>0.611797522319202</c:v>
                </c:pt>
                <c:pt idx="13">
                  <c:v>0.672019174047374</c:v>
                </c:pt>
                <c:pt idx="14">
                  <c:v>0.604298336138614</c:v>
                </c:pt>
                <c:pt idx="15">
                  <c:v>0.606018333402705</c:v>
                </c:pt>
                <c:pt idx="16">
                  <c:v>0.532596219392074</c:v>
                </c:pt>
                <c:pt idx="17">
                  <c:v>0.50377824589372</c:v>
                </c:pt>
                <c:pt idx="18">
                  <c:v>0.610753520625682</c:v>
                </c:pt>
                <c:pt idx="19">
                  <c:v>0.544369976408352</c:v>
                </c:pt>
                <c:pt idx="20">
                  <c:v>0.665932124135829</c:v>
                </c:pt>
                <c:pt idx="21">
                  <c:v>0.692520389819004</c:v>
                </c:pt>
                <c:pt idx="22">
                  <c:v>0.757466024018325</c:v>
                </c:pt>
                <c:pt idx="23">
                  <c:v>0.581091761736497</c:v>
                </c:pt>
                <c:pt idx="24">
                  <c:v>0.634556906963388</c:v>
                </c:pt>
                <c:pt idx="25">
                  <c:v>0.647266091960643</c:v>
                </c:pt>
                <c:pt idx="26">
                  <c:v>0.990912810072958</c:v>
                </c:pt>
                <c:pt idx="27">
                  <c:v>0.803336598214286</c:v>
                </c:pt>
                <c:pt idx="28">
                  <c:v>0.694072128526481</c:v>
                </c:pt>
                <c:pt idx="29">
                  <c:v>0.79178537353914</c:v>
                </c:pt>
                <c:pt idx="30">
                  <c:v>0.861253358895428</c:v>
                </c:pt>
                <c:pt idx="31">
                  <c:v>0.636853141238472</c:v>
                </c:pt>
                <c:pt idx="32">
                  <c:v>#N/A</c:v>
                </c:pt>
                <c:pt idx="33">
                  <c:v>0.801029165294592</c:v>
                </c:pt>
                <c:pt idx="34">
                  <c:v>0.708496102476291</c:v>
                </c:pt>
                <c:pt idx="35">
                  <c:v>0.811169079598662</c:v>
                </c:pt>
                <c:pt idx="36">
                  <c:v>#N/A</c:v>
                </c:pt>
                <c:pt idx="37">
                  <c:v>0.68732545181394</c:v>
                </c:pt>
                <c:pt idx="38">
                  <c:v>0.508806268058851</c:v>
                </c:pt>
                <c:pt idx="39">
                  <c:v>0.654380338700449</c:v>
                </c:pt>
                <c:pt idx="40">
                  <c:v>0.38842795721259</c:v>
                </c:pt>
                <c:pt idx="41">
                  <c:v>0.799423122362444</c:v>
                </c:pt>
                <c:pt idx="42">
                  <c:v>0.897013203974359</c:v>
                </c:pt>
                <c:pt idx="43">
                  <c:v>0.701484383878103</c:v>
                </c:pt>
                <c:pt idx="44">
                  <c:v>0.700548762363127</c:v>
                </c:pt>
                <c:pt idx="45">
                  <c:v>0.685017773480663</c:v>
                </c:pt>
                <c:pt idx="46">
                  <c:v>0.839180839420619</c:v>
                </c:pt>
                <c:pt idx="47">
                  <c:v>0.579645697219362</c:v>
                </c:pt>
                <c:pt idx="48">
                  <c:v>#N/A</c:v>
                </c:pt>
                <c:pt idx="49">
                  <c:v>0.882385121040327</c:v>
                </c:pt>
                <c:pt idx="50">
                  <c:v>#N/A</c:v>
                </c:pt>
                <c:pt idx="51">
                  <c:v>0.629028158020591</c:v>
                </c:pt>
                <c:pt idx="52">
                  <c:v>1.61210404352792</c:v>
                </c:pt>
                <c:pt idx="53">
                  <c:v>0.654715958435993</c:v>
                </c:pt>
                <c:pt idx="54">
                  <c:v>-0.0892244744186047</c:v>
                </c:pt>
                <c:pt idx="55">
                  <c:v>0.688327510170604</c:v>
                </c:pt>
                <c:pt idx="56">
                  <c:v>0.669361164227198</c:v>
                </c:pt>
                <c:pt idx="57">
                  <c:v>0.656700467645489</c:v>
                </c:pt>
                <c:pt idx="58">
                  <c:v>0.635585368908297</c:v>
                </c:pt>
                <c:pt idx="59">
                  <c:v>0.5468061695586</c:v>
                </c:pt>
                <c:pt idx="60">
                  <c:v>#N/A</c:v>
                </c:pt>
                <c:pt idx="61">
                  <c:v>0.747928466834875</c:v>
                </c:pt>
                <c:pt idx="62">
                  <c:v>#N/A</c:v>
                </c:pt>
                <c:pt idx="63">
                  <c:v>0.731004875475197</c:v>
                </c:pt>
                <c:pt idx="64">
                  <c:v>0.68706482615851</c:v>
                </c:pt>
                <c:pt idx="65">
                  <c:v>0.51851778339719</c:v>
                </c:pt>
                <c:pt idx="66">
                  <c:v>0.772812061467679</c:v>
                </c:pt>
                <c:pt idx="67">
                  <c:v>0.621726777621105</c:v>
                </c:pt>
                <c:pt idx="68">
                  <c:v>0.542301875139353</c:v>
                </c:pt>
                <c:pt idx="69">
                  <c:v>0.383771984693878</c:v>
                </c:pt>
                <c:pt idx="70">
                  <c:v>0.548002836100696</c:v>
                </c:pt>
                <c:pt idx="71">
                  <c:v>#N/A</c:v>
                </c:pt>
                <c:pt idx="72">
                  <c:v>0.350035098211291</c:v>
                </c:pt>
                <c:pt idx="73">
                  <c:v>0.697433837522442</c:v>
                </c:pt>
                <c:pt idx="74">
                  <c:v>#N/A</c:v>
                </c:pt>
                <c:pt idx="75">
                  <c:v>#N/A</c:v>
                </c:pt>
                <c:pt idx="76">
                  <c:v>0.159234263079382</c:v>
                </c:pt>
                <c:pt idx="77">
                  <c:v>0.305100783640553</c:v>
                </c:pt>
                <c:pt idx="78">
                  <c:v>#N/A</c:v>
                </c:pt>
                <c:pt idx="79">
                  <c:v>0.400511664338624</c:v>
                </c:pt>
                <c:pt idx="80">
                  <c:v>#N/A</c:v>
                </c:pt>
                <c:pt idx="81">
                  <c:v>0.0752216470774098</c:v>
                </c:pt>
                <c:pt idx="82">
                  <c:v>0.0938286336812145</c:v>
                </c:pt>
                <c:pt idx="83">
                  <c:v>#N/A</c:v>
                </c:pt>
                <c:pt idx="84">
                  <c:v>0.638443359352882</c:v>
                </c:pt>
                <c:pt idx="85">
                  <c:v>0.662494676646473</c:v>
                </c:pt>
                <c:pt idx="86">
                  <c:v>0.743977280831501</c:v>
                </c:pt>
                <c:pt idx="87">
                  <c:v>1.10760197602113</c:v>
                </c:pt>
                <c:pt idx="88">
                  <c:v>0.542999750153846</c:v>
                </c:pt>
                <c:pt idx="89">
                  <c:v>0.923334433116582</c:v>
                </c:pt>
                <c:pt idx="90">
                  <c:v>#N/A</c:v>
                </c:pt>
                <c:pt idx="91">
                  <c:v>0.564438653195164</c:v>
                </c:pt>
                <c:pt idx="92">
                  <c:v>0.573628915724309</c:v>
                </c:pt>
                <c:pt idx="93">
                  <c:v>#N/A</c:v>
                </c:pt>
                <c:pt idx="94">
                  <c:v>0.910292761975309</c:v>
                </c:pt>
                <c:pt idx="95">
                  <c:v>#N/A</c:v>
                </c:pt>
                <c:pt idx="96">
                  <c:v>0.0558384205801106</c:v>
                </c:pt>
                <c:pt idx="97">
                  <c:v>0.659016522306661</c:v>
                </c:pt>
                <c:pt idx="98">
                  <c:v>1.40759255946439</c:v>
                </c:pt>
                <c:pt idx="99">
                  <c:v>#N/A</c:v>
                </c:pt>
                <c:pt idx="100">
                  <c:v>0.145585568336103</c:v>
                </c:pt>
                <c:pt idx="101">
                  <c:v>#N/A</c:v>
                </c:pt>
                <c:pt idx="102">
                  <c:v>0.272130697936321</c:v>
                </c:pt>
                <c:pt idx="103">
                  <c:v>0.0811744466754735</c:v>
                </c:pt>
                <c:pt idx="104">
                  <c:v>#N/A</c:v>
                </c:pt>
                <c:pt idx="105">
                  <c:v>0.693001422150189</c:v>
                </c:pt>
                <c:pt idx="106">
                  <c:v>-0.128501098913043</c:v>
                </c:pt>
                <c:pt idx="107">
                  <c:v>1.11552193791444</c:v>
                </c:pt>
                <c:pt idx="108">
                  <c:v>0.907359507985907</c:v>
                </c:pt>
                <c:pt idx="109">
                  <c:v>1.62608378518694</c:v>
                </c:pt>
                <c:pt idx="110">
                  <c:v>0.696130363746748</c:v>
                </c:pt>
                <c:pt idx="111">
                  <c:v>0.671008398531278</c:v>
                </c:pt>
                <c:pt idx="112">
                  <c:v>1.07965852591912</c:v>
                </c:pt>
                <c:pt idx="113">
                  <c:v>0.971684280075306</c:v>
                </c:pt>
                <c:pt idx="114">
                  <c:v>1.17055703067586</c:v>
                </c:pt>
                <c:pt idx="115">
                  <c:v>0.950494743115474</c:v>
                </c:pt>
                <c:pt idx="116">
                  <c:v>0.893976225165563</c:v>
                </c:pt>
                <c:pt idx="117">
                  <c:v>0.855059764580301</c:v>
                </c:pt>
                <c:pt idx="118">
                  <c:v>1.21198857771649</c:v>
                </c:pt>
                <c:pt idx="119">
                  <c:v>#N/A</c:v>
                </c:pt>
                <c:pt idx="120">
                  <c:v>#N/A</c:v>
                </c:pt>
                <c:pt idx="121">
                  <c:v>0.794867583985765</c:v>
                </c:pt>
                <c:pt idx="122">
                  <c:v>#N/A</c:v>
                </c:pt>
                <c:pt idx="123">
                  <c:v>0.876498250996852</c:v>
                </c:pt>
                <c:pt idx="124">
                  <c:v>0.987047123097251</c:v>
                </c:pt>
                <c:pt idx="125">
                  <c:v>0.771129651149903</c:v>
                </c:pt>
                <c:pt idx="126">
                  <c:v>#N/A</c:v>
                </c:pt>
                <c:pt idx="127">
                  <c:v>0.611641773072747</c:v>
                </c:pt>
                <c:pt idx="128">
                  <c:v>0.66515202607919</c:v>
                </c:pt>
                <c:pt idx="129">
                  <c:v>0.923370439044326</c:v>
                </c:pt>
                <c:pt idx="130">
                  <c:v>0.494250715705615</c:v>
                </c:pt>
                <c:pt idx="131">
                  <c:v>0.614639331756757</c:v>
                </c:pt>
                <c:pt idx="132">
                  <c:v>0.415445314096763</c:v>
                </c:pt>
                <c:pt idx="133">
                  <c:v>0.620350599013738</c:v>
                </c:pt>
                <c:pt idx="134">
                  <c:v>0.771516664796547</c:v>
                </c:pt>
                <c:pt idx="135">
                  <c:v>0.586656635905225</c:v>
                </c:pt>
                <c:pt idx="136">
                  <c:v>0.735174149303621</c:v>
                </c:pt>
                <c:pt idx="137">
                  <c:v>0.364453352626087</c:v>
                </c:pt>
                <c:pt idx="138">
                  <c:v>0.105574216278384</c:v>
                </c:pt>
                <c:pt idx="139">
                  <c:v>-0.358810228510789</c:v>
                </c:pt>
                <c:pt idx="140">
                  <c:v>1.02466163062838</c:v>
                </c:pt>
                <c:pt idx="141">
                  <c:v>0.772569924113244</c:v>
                </c:pt>
                <c:pt idx="142">
                  <c:v>0.707676341097969</c:v>
                </c:pt>
                <c:pt idx="143">
                  <c:v>0.581164698348472</c:v>
                </c:pt>
                <c:pt idx="144">
                  <c:v>0.466322839460916</c:v>
                </c:pt>
                <c:pt idx="145">
                  <c:v>#N/A</c:v>
                </c:pt>
                <c:pt idx="146">
                  <c:v>0.352915004616999</c:v>
                </c:pt>
                <c:pt idx="147">
                  <c:v>-0.239682532333405</c:v>
                </c:pt>
                <c:pt idx="148">
                  <c:v>0.457369384288747</c:v>
                </c:pt>
                <c:pt idx="149">
                  <c:v>0.723945277575566</c:v>
                </c:pt>
                <c:pt idx="150">
                  <c:v>0.410123337842064</c:v>
                </c:pt>
                <c:pt idx="151">
                  <c:v>0.757871758220563</c:v>
                </c:pt>
                <c:pt idx="152">
                  <c:v>-0.129388950870578</c:v>
                </c:pt>
                <c:pt idx="153">
                  <c:v>0.0601082084792665</c:v>
                </c:pt>
                <c:pt idx="154">
                  <c:v>0.59104546571129</c:v>
                </c:pt>
                <c:pt idx="155">
                  <c:v>0.367446321450907</c:v>
                </c:pt>
                <c:pt idx="156">
                  <c:v>#N/A</c:v>
                </c:pt>
                <c:pt idx="157">
                  <c:v>0.457703514518318</c:v>
                </c:pt>
                <c:pt idx="158">
                  <c:v>0.778053489395973</c:v>
                </c:pt>
                <c:pt idx="159">
                  <c:v>0.810364813627992</c:v>
                </c:pt>
                <c:pt idx="160">
                  <c:v>0.961445918960245</c:v>
                </c:pt>
                <c:pt idx="161">
                  <c:v>1.97238181878307</c:v>
                </c:pt>
                <c:pt idx="162">
                  <c:v>0.463593915301235</c:v>
                </c:pt>
                <c:pt idx="163">
                  <c:v>#N/A</c:v>
                </c:pt>
                <c:pt idx="164">
                  <c:v>0.574857112227074</c:v>
                </c:pt>
                <c:pt idx="165">
                  <c:v>0.558422528261917</c:v>
                </c:pt>
                <c:pt idx="166">
                  <c:v>#N/A</c:v>
                </c:pt>
                <c:pt idx="167">
                  <c:v>0.62</c:v>
                </c:pt>
                <c:pt idx="168">
                  <c:v>#N/A</c:v>
                </c:pt>
                <c:pt idx="169">
                  <c:v>0.629619782140836</c:v>
                </c:pt>
                <c:pt idx="170">
                  <c:v>0.63359197926405</c:v>
                </c:pt>
                <c:pt idx="171">
                  <c:v>0.650082625703676</c:v>
                </c:pt>
                <c:pt idx="172">
                  <c:v>0.247743692786946</c:v>
                </c:pt>
                <c:pt idx="173">
                  <c:v>0.669523764316522</c:v>
                </c:pt>
                <c:pt idx="174">
                  <c:v>1.19676082032592</c:v>
                </c:pt>
                <c:pt idx="175">
                  <c:v>#N/A</c:v>
                </c:pt>
                <c:pt idx="176">
                  <c:v>0.785058735316642</c:v>
                </c:pt>
                <c:pt idx="177">
                  <c:v>#N/A</c:v>
                </c:pt>
                <c:pt idx="178">
                  <c:v>0.604838524589139</c:v>
                </c:pt>
                <c:pt idx="179">
                  <c:v>0.455111938152522</c:v>
                </c:pt>
                <c:pt idx="180">
                  <c:v>0.769</c:v>
                </c:pt>
                <c:pt idx="181">
                  <c:v>0.501440021715311</c:v>
                </c:pt>
                <c:pt idx="182">
                  <c:v>0.265468390426832</c:v>
                </c:pt>
                <c:pt idx="183">
                  <c:v>0.656680793529317</c:v>
                </c:pt>
                <c:pt idx="184">
                  <c:v>0.615268087796681</c:v>
                </c:pt>
                <c:pt idx="185">
                  <c:v>1.06439238169674</c:v>
                </c:pt>
                <c:pt idx="186">
                  <c:v>0.640269114740152</c:v>
                </c:pt>
                <c:pt idx="187">
                  <c:v>#N/A</c:v>
                </c:pt>
                <c:pt idx="188">
                  <c:v>0.435546395915791</c:v>
                </c:pt>
                <c:pt idx="189">
                  <c:v>#N/A</c:v>
                </c:pt>
                <c:pt idx="190">
                  <c:v>0.465105617016983</c:v>
                </c:pt>
                <c:pt idx="191">
                  <c:v>#N/A</c:v>
                </c:pt>
                <c:pt idx="192">
                  <c:v>0.699738336185301</c:v>
                </c:pt>
                <c:pt idx="193">
                  <c:v>0.580638143623475</c:v>
                </c:pt>
                <c:pt idx="194">
                  <c:v>#N/A</c:v>
                </c:pt>
              </c:numCache>
            </c:numRef>
          </c:xVal>
          <c:yVal>
            <c:numRef>
              <c:f>FAN8186C!$S$10:$S$204</c:f>
              <c:numCache>
                <c:ptCount val="1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39.3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46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48.4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46.2</c:v>
                </c:pt>
                <c:pt idx="16">
                  <c:v>#N/A</c:v>
                </c:pt>
                <c:pt idx="17">
                  <c:v>#N/A</c:v>
                </c:pt>
                <c:pt idx="18">
                  <c:v>37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56.9</c:v>
                </c:pt>
                <c:pt idx="23">
                  <c:v>#N/A</c:v>
                </c:pt>
                <c:pt idx="24">
                  <c:v>#N/A</c:v>
                </c:pt>
                <c:pt idx="25">
                  <c:v>36.4</c:v>
                </c:pt>
                <c:pt idx="26">
                  <c:v>32</c:v>
                </c:pt>
                <c:pt idx="27">
                  <c:v>47.3</c:v>
                </c:pt>
                <c:pt idx="28">
                  <c:v>53.4</c:v>
                </c:pt>
                <c:pt idx="29">
                  <c:v>44.3</c:v>
                </c:pt>
                <c:pt idx="30">
                  <c:v>44</c:v>
                </c:pt>
                <c:pt idx="31">
                  <c:v>49.4</c:v>
                </c:pt>
                <c:pt idx="32">
                  <c:v>#N/A</c:v>
                </c:pt>
                <c:pt idx="33">
                  <c:v>44.4</c:v>
                </c:pt>
                <c:pt idx="34">
                  <c:v>57.2</c:v>
                </c:pt>
                <c:pt idx="35">
                  <c:v>67.7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36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65</c:v>
                </c:pt>
                <c:pt idx="45">
                  <c:v>#N/A</c:v>
                </c:pt>
                <c:pt idx="46">
                  <c:v>#N/A</c:v>
                </c:pt>
                <c:pt idx="47">
                  <c:v>59</c:v>
                </c:pt>
                <c:pt idx="48">
                  <c:v>#N/A</c:v>
                </c:pt>
                <c:pt idx="49">
                  <c:v>58.6</c:v>
                </c:pt>
                <c:pt idx="50">
                  <c:v>#N/A</c:v>
                </c:pt>
                <c:pt idx="51">
                  <c:v>31.2</c:v>
                </c:pt>
                <c:pt idx="52">
                  <c:v>48.9</c:v>
                </c:pt>
                <c:pt idx="53">
                  <c:v>27</c:v>
                </c:pt>
                <c:pt idx="54">
                  <c:v>21.6</c:v>
                </c:pt>
                <c:pt idx="55">
                  <c:v>48.9</c:v>
                </c:pt>
                <c:pt idx="56">
                  <c:v>37.7</c:v>
                </c:pt>
                <c:pt idx="57">
                  <c:v>31.4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</c:numCache>
            </c:numRef>
          </c:yVal>
          <c:smooth val="0"/>
        </c:ser>
        <c:axId val="33648229"/>
        <c:axId val="34398606"/>
      </c:scatterChart>
      <c:valAx>
        <c:axId val="33648229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NSS Sulfate (ug/m3)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398606"/>
        <c:crosses val="autoZero"/>
        <c:crossBetween val="midCat"/>
        <c:dispUnits/>
      </c:valAx>
      <c:valAx>
        <c:axId val="34398606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MSA (ng/m3)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4822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FANNING ISLAND
2 Apr 81-19 Apr 84, RT&gt;10%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55"/>
          <c:w val="0.954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yVal>
            <c:numRef>
              <c:f>FAN8186C!$Q$10:$Q$204</c:f>
              <c:numCache>
                <c:ptCount val="195"/>
                <c:pt idx="0">
                  <c:v>0.390766685205596</c:v>
                </c:pt>
                <c:pt idx="1">
                  <c:v>0.0159107739386795</c:v>
                </c:pt>
                <c:pt idx="2">
                  <c:v>0.574509512873563</c:v>
                </c:pt>
                <c:pt idx="3">
                  <c:v>0.566319860733696</c:v>
                </c:pt>
                <c:pt idx="4">
                  <c:v>0.413740207243559</c:v>
                </c:pt>
                <c:pt idx="5">
                  <c:v>0.821203039510404</c:v>
                </c:pt>
                <c:pt idx="6">
                  <c:v>0.501085821945827</c:v>
                </c:pt>
                <c:pt idx="7">
                  <c:v>0.663878710255537</c:v>
                </c:pt>
                <c:pt idx="8">
                  <c:v>0.578744651147959</c:v>
                </c:pt>
                <c:pt idx="9">
                  <c:v>0.63255160639481</c:v>
                </c:pt>
                <c:pt idx="10">
                  <c:v>0.501093037445888</c:v>
                </c:pt>
                <c:pt idx="11">
                  <c:v>0.527202930837912</c:v>
                </c:pt>
                <c:pt idx="12">
                  <c:v>0.611797522319202</c:v>
                </c:pt>
                <c:pt idx="13">
                  <c:v>0.672019174047374</c:v>
                </c:pt>
                <c:pt idx="14">
                  <c:v>0.604298336138614</c:v>
                </c:pt>
                <c:pt idx="15">
                  <c:v>0.606018333402705</c:v>
                </c:pt>
                <c:pt idx="16">
                  <c:v>0.532596219392074</c:v>
                </c:pt>
                <c:pt idx="17">
                  <c:v>0.50377824589372</c:v>
                </c:pt>
                <c:pt idx="18">
                  <c:v>0.610753520625682</c:v>
                </c:pt>
                <c:pt idx="19">
                  <c:v>0.544369976408352</c:v>
                </c:pt>
                <c:pt idx="20">
                  <c:v>0.665932124135829</c:v>
                </c:pt>
                <c:pt idx="21">
                  <c:v>0.692520389819004</c:v>
                </c:pt>
                <c:pt idx="22">
                  <c:v>0.757466024018325</c:v>
                </c:pt>
                <c:pt idx="23">
                  <c:v>0.581091761736497</c:v>
                </c:pt>
                <c:pt idx="24">
                  <c:v>0.634556906963388</c:v>
                </c:pt>
                <c:pt idx="25">
                  <c:v>0.647266091960643</c:v>
                </c:pt>
                <c:pt idx="26">
                  <c:v>0.990912810072958</c:v>
                </c:pt>
                <c:pt idx="27">
                  <c:v>0.803336598214286</c:v>
                </c:pt>
                <c:pt idx="28">
                  <c:v>0.694072128526481</c:v>
                </c:pt>
                <c:pt idx="29">
                  <c:v>0.79178537353914</c:v>
                </c:pt>
                <c:pt idx="30">
                  <c:v>0.861253358895428</c:v>
                </c:pt>
                <c:pt idx="31">
                  <c:v>0.636853141238472</c:v>
                </c:pt>
                <c:pt idx="32">
                  <c:v>#N/A</c:v>
                </c:pt>
                <c:pt idx="33">
                  <c:v>0.801029165294592</c:v>
                </c:pt>
                <c:pt idx="34">
                  <c:v>0.708496102476291</c:v>
                </c:pt>
                <c:pt idx="35">
                  <c:v>0.811169079598662</c:v>
                </c:pt>
                <c:pt idx="36">
                  <c:v>#N/A</c:v>
                </c:pt>
                <c:pt idx="37">
                  <c:v>0.68732545181394</c:v>
                </c:pt>
                <c:pt idx="38">
                  <c:v>0.508806268058851</c:v>
                </c:pt>
                <c:pt idx="39">
                  <c:v>0.654380338700449</c:v>
                </c:pt>
                <c:pt idx="40">
                  <c:v>0.38842795721259</c:v>
                </c:pt>
                <c:pt idx="41">
                  <c:v>0.799423122362444</c:v>
                </c:pt>
                <c:pt idx="42">
                  <c:v>0.897013203974359</c:v>
                </c:pt>
                <c:pt idx="43">
                  <c:v>0.701484383878103</c:v>
                </c:pt>
                <c:pt idx="44">
                  <c:v>0.700548762363127</c:v>
                </c:pt>
                <c:pt idx="45">
                  <c:v>0.685017773480663</c:v>
                </c:pt>
                <c:pt idx="46">
                  <c:v>0.839180839420619</c:v>
                </c:pt>
                <c:pt idx="47">
                  <c:v>0.579645697219362</c:v>
                </c:pt>
                <c:pt idx="48">
                  <c:v>#N/A</c:v>
                </c:pt>
                <c:pt idx="49">
                  <c:v>0.882385121040327</c:v>
                </c:pt>
                <c:pt idx="50">
                  <c:v>#N/A</c:v>
                </c:pt>
                <c:pt idx="51">
                  <c:v>0.629028158020591</c:v>
                </c:pt>
                <c:pt idx="52">
                  <c:v>1.61210404352792</c:v>
                </c:pt>
                <c:pt idx="53">
                  <c:v>0.654715958435993</c:v>
                </c:pt>
                <c:pt idx="54">
                  <c:v>-0.0892244744186047</c:v>
                </c:pt>
                <c:pt idx="55">
                  <c:v>0.688327510170604</c:v>
                </c:pt>
                <c:pt idx="56">
                  <c:v>0.669361164227198</c:v>
                </c:pt>
                <c:pt idx="57">
                  <c:v>0.656700467645489</c:v>
                </c:pt>
                <c:pt idx="58">
                  <c:v>0.635585368908297</c:v>
                </c:pt>
                <c:pt idx="59">
                  <c:v>0.5468061695586</c:v>
                </c:pt>
                <c:pt idx="60">
                  <c:v>#N/A</c:v>
                </c:pt>
                <c:pt idx="61">
                  <c:v>0.747928466834875</c:v>
                </c:pt>
                <c:pt idx="62">
                  <c:v>#N/A</c:v>
                </c:pt>
                <c:pt idx="63">
                  <c:v>0.731004875475197</c:v>
                </c:pt>
                <c:pt idx="64">
                  <c:v>0.68706482615851</c:v>
                </c:pt>
                <c:pt idx="65">
                  <c:v>0.51851778339719</c:v>
                </c:pt>
                <c:pt idx="66">
                  <c:v>0.772812061467679</c:v>
                </c:pt>
                <c:pt idx="67">
                  <c:v>0.621726777621105</c:v>
                </c:pt>
                <c:pt idx="68">
                  <c:v>0.542301875139353</c:v>
                </c:pt>
                <c:pt idx="69">
                  <c:v>0.383771984693878</c:v>
                </c:pt>
                <c:pt idx="70">
                  <c:v>0.548002836100696</c:v>
                </c:pt>
                <c:pt idx="71">
                  <c:v>#N/A</c:v>
                </c:pt>
                <c:pt idx="72">
                  <c:v>0.350035098211291</c:v>
                </c:pt>
                <c:pt idx="73">
                  <c:v>0.697433837522442</c:v>
                </c:pt>
                <c:pt idx="74">
                  <c:v>#N/A</c:v>
                </c:pt>
                <c:pt idx="75">
                  <c:v>#N/A</c:v>
                </c:pt>
                <c:pt idx="76">
                  <c:v>0.159234263079382</c:v>
                </c:pt>
                <c:pt idx="77">
                  <c:v>0.305100783640553</c:v>
                </c:pt>
                <c:pt idx="78">
                  <c:v>#N/A</c:v>
                </c:pt>
                <c:pt idx="79">
                  <c:v>0.400511664338624</c:v>
                </c:pt>
                <c:pt idx="80">
                  <c:v>#N/A</c:v>
                </c:pt>
                <c:pt idx="81">
                  <c:v>0.0752216470774098</c:v>
                </c:pt>
                <c:pt idx="82">
                  <c:v>0.0938286336812145</c:v>
                </c:pt>
                <c:pt idx="83">
                  <c:v>#N/A</c:v>
                </c:pt>
                <c:pt idx="84">
                  <c:v>0.638443359352882</c:v>
                </c:pt>
                <c:pt idx="85">
                  <c:v>0.662494676646473</c:v>
                </c:pt>
                <c:pt idx="86">
                  <c:v>0.743977280831501</c:v>
                </c:pt>
                <c:pt idx="87">
                  <c:v>1.10760197602113</c:v>
                </c:pt>
                <c:pt idx="88">
                  <c:v>0.542999750153846</c:v>
                </c:pt>
                <c:pt idx="89">
                  <c:v>0.923334433116582</c:v>
                </c:pt>
                <c:pt idx="90">
                  <c:v>#N/A</c:v>
                </c:pt>
                <c:pt idx="91">
                  <c:v>0.564438653195164</c:v>
                </c:pt>
                <c:pt idx="92">
                  <c:v>0.573628915724309</c:v>
                </c:pt>
                <c:pt idx="93">
                  <c:v>#N/A</c:v>
                </c:pt>
                <c:pt idx="94">
                  <c:v>0.910292761975309</c:v>
                </c:pt>
                <c:pt idx="95">
                  <c:v>#N/A</c:v>
                </c:pt>
                <c:pt idx="96">
                  <c:v>0.0558384205801106</c:v>
                </c:pt>
                <c:pt idx="97">
                  <c:v>0.659016522306661</c:v>
                </c:pt>
                <c:pt idx="98">
                  <c:v>1.40759255946439</c:v>
                </c:pt>
                <c:pt idx="99">
                  <c:v>#N/A</c:v>
                </c:pt>
                <c:pt idx="100">
                  <c:v>0.145585568336103</c:v>
                </c:pt>
                <c:pt idx="101">
                  <c:v>#N/A</c:v>
                </c:pt>
                <c:pt idx="102">
                  <c:v>0.272130697936321</c:v>
                </c:pt>
                <c:pt idx="103">
                  <c:v>0.0811744466754735</c:v>
                </c:pt>
                <c:pt idx="104">
                  <c:v>#N/A</c:v>
                </c:pt>
                <c:pt idx="105">
                  <c:v>0.693001422150189</c:v>
                </c:pt>
                <c:pt idx="106">
                  <c:v>-0.128501098913043</c:v>
                </c:pt>
                <c:pt idx="107">
                  <c:v>1.11552193791444</c:v>
                </c:pt>
                <c:pt idx="108">
                  <c:v>0.907359507985907</c:v>
                </c:pt>
                <c:pt idx="109">
                  <c:v>1.62608378518694</c:v>
                </c:pt>
                <c:pt idx="110">
                  <c:v>0.696130363746748</c:v>
                </c:pt>
                <c:pt idx="111">
                  <c:v>0.671008398531278</c:v>
                </c:pt>
                <c:pt idx="112">
                  <c:v>1.07965852591912</c:v>
                </c:pt>
                <c:pt idx="113">
                  <c:v>0.971684280075306</c:v>
                </c:pt>
                <c:pt idx="114">
                  <c:v>1.17055703067586</c:v>
                </c:pt>
                <c:pt idx="115">
                  <c:v>0.950494743115474</c:v>
                </c:pt>
                <c:pt idx="116">
                  <c:v>0.893976225165563</c:v>
                </c:pt>
                <c:pt idx="117">
                  <c:v>0.855059764580301</c:v>
                </c:pt>
                <c:pt idx="118">
                  <c:v>1.21198857771649</c:v>
                </c:pt>
                <c:pt idx="119">
                  <c:v>#N/A</c:v>
                </c:pt>
                <c:pt idx="120">
                  <c:v>#N/A</c:v>
                </c:pt>
                <c:pt idx="121">
                  <c:v>0.794867583985765</c:v>
                </c:pt>
                <c:pt idx="122">
                  <c:v>#N/A</c:v>
                </c:pt>
                <c:pt idx="123">
                  <c:v>0.876498250996852</c:v>
                </c:pt>
                <c:pt idx="124">
                  <c:v>0.987047123097251</c:v>
                </c:pt>
                <c:pt idx="125">
                  <c:v>0.771129651149903</c:v>
                </c:pt>
                <c:pt idx="126">
                  <c:v>#N/A</c:v>
                </c:pt>
                <c:pt idx="127">
                  <c:v>0.611641773072747</c:v>
                </c:pt>
                <c:pt idx="128">
                  <c:v>0.66515202607919</c:v>
                </c:pt>
                <c:pt idx="129">
                  <c:v>0.923370439044326</c:v>
                </c:pt>
                <c:pt idx="130">
                  <c:v>0.494250715705615</c:v>
                </c:pt>
                <c:pt idx="131">
                  <c:v>0.614639331756757</c:v>
                </c:pt>
                <c:pt idx="132">
                  <c:v>0.415445314096763</c:v>
                </c:pt>
                <c:pt idx="133">
                  <c:v>0.620350599013738</c:v>
                </c:pt>
                <c:pt idx="134">
                  <c:v>0.771516664796547</c:v>
                </c:pt>
                <c:pt idx="135">
                  <c:v>0.586656635905225</c:v>
                </c:pt>
                <c:pt idx="136">
                  <c:v>0.735174149303621</c:v>
                </c:pt>
                <c:pt idx="137">
                  <c:v>0.364453352626087</c:v>
                </c:pt>
                <c:pt idx="138">
                  <c:v>0.105574216278384</c:v>
                </c:pt>
                <c:pt idx="139">
                  <c:v>-0.358810228510789</c:v>
                </c:pt>
                <c:pt idx="140">
                  <c:v>1.02466163062838</c:v>
                </c:pt>
                <c:pt idx="141">
                  <c:v>0.772569924113244</c:v>
                </c:pt>
                <c:pt idx="142">
                  <c:v>0.707676341097969</c:v>
                </c:pt>
                <c:pt idx="143">
                  <c:v>0.581164698348472</c:v>
                </c:pt>
                <c:pt idx="144">
                  <c:v>0.466322839460916</c:v>
                </c:pt>
                <c:pt idx="145">
                  <c:v>#N/A</c:v>
                </c:pt>
                <c:pt idx="146">
                  <c:v>0.352915004616999</c:v>
                </c:pt>
                <c:pt idx="147">
                  <c:v>-0.239682532333405</c:v>
                </c:pt>
                <c:pt idx="148">
                  <c:v>0.457369384288747</c:v>
                </c:pt>
                <c:pt idx="149">
                  <c:v>0.723945277575566</c:v>
                </c:pt>
                <c:pt idx="150">
                  <c:v>0.410123337842064</c:v>
                </c:pt>
                <c:pt idx="151">
                  <c:v>0.757871758220563</c:v>
                </c:pt>
                <c:pt idx="152">
                  <c:v>-0.129388950870578</c:v>
                </c:pt>
                <c:pt idx="153">
                  <c:v>0.0601082084792665</c:v>
                </c:pt>
                <c:pt idx="154">
                  <c:v>0.59104546571129</c:v>
                </c:pt>
                <c:pt idx="155">
                  <c:v>0.367446321450907</c:v>
                </c:pt>
                <c:pt idx="156">
                  <c:v>#N/A</c:v>
                </c:pt>
                <c:pt idx="157">
                  <c:v>0.457703514518318</c:v>
                </c:pt>
                <c:pt idx="158">
                  <c:v>0.778053489395973</c:v>
                </c:pt>
                <c:pt idx="159">
                  <c:v>0.810364813627992</c:v>
                </c:pt>
                <c:pt idx="160">
                  <c:v>0.961445918960245</c:v>
                </c:pt>
                <c:pt idx="161">
                  <c:v>1.97238181878307</c:v>
                </c:pt>
                <c:pt idx="162">
                  <c:v>0.463593915301235</c:v>
                </c:pt>
                <c:pt idx="163">
                  <c:v>#N/A</c:v>
                </c:pt>
                <c:pt idx="164">
                  <c:v>0.574857112227074</c:v>
                </c:pt>
                <c:pt idx="165">
                  <c:v>0.558422528261917</c:v>
                </c:pt>
                <c:pt idx="166">
                  <c:v>#N/A</c:v>
                </c:pt>
                <c:pt idx="167">
                  <c:v>0.62</c:v>
                </c:pt>
                <c:pt idx="168">
                  <c:v>#N/A</c:v>
                </c:pt>
                <c:pt idx="169">
                  <c:v>0.629619782140836</c:v>
                </c:pt>
                <c:pt idx="170">
                  <c:v>0.63359197926405</c:v>
                </c:pt>
                <c:pt idx="171">
                  <c:v>0.650082625703676</c:v>
                </c:pt>
                <c:pt idx="172">
                  <c:v>0.247743692786946</c:v>
                </c:pt>
                <c:pt idx="173">
                  <c:v>0.669523764316522</c:v>
                </c:pt>
                <c:pt idx="174">
                  <c:v>1.19676082032592</c:v>
                </c:pt>
                <c:pt idx="175">
                  <c:v>#N/A</c:v>
                </c:pt>
                <c:pt idx="176">
                  <c:v>0.785058735316642</c:v>
                </c:pt>
                <c:pt idx="177">
                  <c:v>#N/A</c:v>
                </c:pt>
                <c:pt idx="178">
                  <c:v>0.604838524589139</c:v>
                </c:pt>
                <c:pt idx="179">
                  <c:v>0.455111938152522</c:v>
                </c:pt>
                <c:pt idx="180">
                  <c:v>0.769</c:v>
                </c:pt>
                <c:pt idx="181">
                  <c:v>0.501440021715311</c:v>
                </c:pt>
                <c:pt idx="182">
                  <c:v>0.265468390426832</c:v>
                </c:pt>
                <c:pt idx="183">
                  <c:v>0.656680793529317</c:v>
                </c:pt>
                <c:pt idx="184">
                  <c:v>0.615268087796681</c:v>
                </c:pt>
                <c:pt idx="185">
                  <c:v>1.06439238169674</c:v>
                </c:pt>
                <c:pt idx="186">
                  <c:v>0.640269114740152</c:v>
                </c:pt>
                <c:pt idx="187">
                  <c:v>#N/A</c:v>
                </c:pt>
                <c:pt idx="188">
                  <c:v>0.435546395915791</c:v>
                </c:pt>
                <c:pt idx="189">
                  <c:v>#N/A</c:v>
                </c:pt>
                <c:pt idx="190">
                  <c:v>0.465105617016983</c:v>
                </c:pt>
                <c:pt idx="191">
                  <c:v>#N/A</c:v>
                </c:pt>
                <c:pt idx="192">
                  <c:v>0.699738336185301</c:v>
                </c:pt>
                <c:pt idx="193">
                  <c:v>0.580638143623475</c:v>
                </c:pt>
                <c:pt idx="194">
                  <c:v>#N/A</c:v>
                </c:pt>
              </c:numCache>
            </c:numRef>
          </c:yVal>
          <c:smooth val="0"/>
        </c:ser>
        <c:axId val="41151999"/>
        <c:axId val="34823672"/>
      </c:scatterChart>
      <c:valAx>
        <c:axId val="4115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Pb-210 (mBq/m3)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823672"/>
        <c:crosses val="autoZero"/>
        <c:crossBetween val="midCat"/>
        <c:dispUnits/>
      </c:valAx>
      <c:valAx>
        <c:axId val="34823672"/>
        <c:scaling>
          <c:orientation val="minMax"/>
          <c:max val="1.7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NSS Sulfate (ug/m3)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5199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FANNING ISLAND
2 Apr 81 - 31 Dec 81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55"/>
          <c:w val="0.954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v> # = Month Number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FAN8186C!$G$10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FAN8186C!$G$11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FAN8186C!$G$12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FAN8186C!$G$13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FAN8186C!$G$14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FAN8186C!$G$15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FAN8186C!$G$16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FAN8186C!$G$17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FAN8186C!$G$18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FAN8186C!$G$19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FAN8186C!$G$20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FAN8186C!$G$21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FAN8186C!$G$22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FAN8186C!$G$23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FAN8186C!$G$24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FAN8186C!$G$25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FAN8186C!$G$26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FAN8186C!$G$27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FAN8186C!$G$28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FAN8186C!$G$29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FAN8186C!$G$30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FAN8186C!$G$31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FAN8186C!$G$32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FAN8186C!$G$33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FAN8186C!$G$34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FAN8186C!$G$35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FAN8186C!$G$36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FAN8186C!$G$37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FAN8186C!$G$38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FAN8186C!$G$39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FAN8186C!$G$40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FAN8186C!$G$41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FAN8186C!$G$42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FAN8186C!$G$43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FAN8186C!$G$44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FAN8186C!$G$45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FAN8186C!$G$46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FAN8186C!$G$47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FAN8186C!$G$48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FAN8186C!$G$49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FAN8186C!$G$50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FAN8186C!$G$51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FAN8186C!$G$52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FAN8186C!$G$53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FAN8186C!$G$54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FAN8186C!$G$55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FAN8186C!$G$56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FAN8186C!$G$57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FAN8186C!$G$58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FAN8186C!$G$59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FAN8186C!$G$60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FAN8186C!$G$61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FAN8186C!$G$62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FAN8186C!$G$63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FAN8186C!$G$64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FAN8186C!$G$65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FAN8186C!$G$66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FAN8186C!$G$67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FAN8186C!$G$68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FAN8186C!$G$69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FAN8186C!$G$70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FAN8186C!$G$71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FAN8186C!$G$72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FAN8186C!$G$73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FAN8186C!$G$74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FAN8186C!$G$75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FAN8186C!$G$76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FAN8186C!$G$77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FAN8186C!$G$78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FAN8186C!$G$79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FAN8186C!$G$80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FAN8186C!$G$81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FAN8186C!$G$82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FAN8186C!$G$83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FAN8186C!$G$84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FAN8186C!$G$85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FAN8186C!$G$86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FAN8186C!$G$87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FAN8186C!$G$88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FAN8186C!$G$89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FAN8186C!$G$90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FAN8186C!$G$91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FAN8186C!$G$92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FAN8186C!$G$93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FAN8186C!$G$94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FAN8186C!$G$95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FAN8186C!$G$96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FAN8186C!$G$97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FAN8186C!$G$98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FAN8186C!$G$99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FAN8186C!$G$100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FAN8186C!$G$101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FAN8186C!$G$102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FAN8186C!$G$103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FAN8186C!$G$104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FAN8186C!$G$105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FAN8186C!$G$106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FAN8186C!$G$107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FAN8186C!$G$108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FAN8186C!$G$109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strRef>
                  <c:f>FAN8186C!$G$110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tx>
                <c:strRef>
                  <c:f>FAN8186C!$G$111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tx>
                <c:strRef>
                  <c:f>FAN8186C!$G$112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tx>
                <c:strRef>
                  <c:f>FAN8186C!$G$113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strRef>
                  <c:f>FAN8186C!$G$114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tx>
                <c:strRef>
                  <c:f>FAN8186C!$G$115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tx>
                <c:strRef>
                  <c:f>FAN8186C!$G$116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tx>
                <c:strRef>
                  <c:f>FAN8186C!$G$117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strRef>
                  <c:f>FAN8186C!$G$118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tx>
                <c:strRef>
                  <c:f>FAN8186C!$G$119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strRef>
                  <c:f>FAN8186C!$G$120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tx>
                <c:strRef>
                  <c:f>FAN8186C!$G$121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strRef>
                  <c:f>FAN8186C!$G$122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tx>
                <c:strRef>
                  <c:f>FAN8186C!$G$123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4"/>
              <c:tx>
                <c:strRef>
                  <c:f>FAN8186C!$G$124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5"/>
              <c:tx>
                <c:strRef>
                  <c:f>FAN8186C!$G$125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strRef>
                  <c:f>FAN8186C!$G$126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tx>
                <c:strRef>
                  <c:f>FAN8186C!$G$127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8"/>
              <c:tx>
                <c:strRef>
                  <c:f>FAN8186C!$G$128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9"/>
              <c:tx>
                <c:strRef>
                  <c:f>FAN8186C!$G$129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FAN8186C!$G$130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tx>
                <c:strRef>
                  <c:f>FAN8186C!$G$131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2"/>
              <c:tx>
                <c:strRef>
                  <c:f>FAN8186C!$G$132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3"/>
              <c:tx>
                <c:strRef>
                  <c:f>FAN8186C!$G$133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strRef>
                  <c:f>FAN8186C!$G$134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tx>
                <c:strRef>
                  <c:f>FAN8186C!$G$135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tx>
                <c:strRef>
                  <c:f>FAN8186C!$G$136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7"/>
              <c:tx>
                <c:strRef>
                  <c:f>FAN8186C!$G$137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strRef>
                  <c:f>FAN8186C!$G$138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tx>
                <c:strRef>
                  <c:f>FAN8186C!$G$139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FAN8186C!$G$140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1"/>
              <c:tx>
                <c:strRef>
                  <c:f>FAN8186C!$G$141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strRef>
                  <c:f>FAN8186C!$G$142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tx>
                <c:strRef>
                  <c:f>FAN8186C!$G$143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4"/>
              <c:tx>
                <c:strRef>
                  <c:f>FAN8186C!$G$144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5"/>
              <c:tx>
                <c:strRef>
                  <c:f>FAN8186C!$G$145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strRef>
                  <c:f>FAN8186C!$G$146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tx>
                <c:strRef>
                  <c:f>FAN8186C!$G$147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8"/>
              <c:tx>
                <c:strRef>
                  <c:f>FAN8186C!$G$148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9"/>
              <c:tx>
                <c:strRef>
                  <c:f>FAN8186C!$G$149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FAN8186C!$G$150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tx>
                <c:strRef>
                  <c:f>FAN8186C!$G$151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tx>
                <c:strRef>
                  <c:f>FAN8186C!$G$152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tx>
                <c:strRef>
                  <c:f>FAN8186C!$G$153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FAN8186C!$G$154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tx>
                <c:strRef>
                  <c:f>FAN8186C!$G$155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6"/>
              <c:tx>
                <c:strRef>
                  <c:f>FAN8186C!$G$156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7"/>
              <c:tx>
                <c:strRef>
                  <c:f>FAN8186C!$G$157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FAN8186C!$G$158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tx>
                <c:strRef>
                  <c:f>FAN8186C!$G$159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strRef>
                  <c:f>FAN8186C!$G$160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1"/>
              <c:tx>
                <c:strRef>
                  <c:f>FAN8186C!$G$161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strRef>
                  <c:f>FAN8186C!$G$162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tx>
                <c:strRef>
                  <c:f>FAN8186C!$G$163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FAN8186C!$G$164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5"/>
              <c:tx>
                <c:strRef>
                  <c:f>FAN8186C!$G$165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FAN8186C!$G$166</c:f>
                  <c:strCache>
                    <c:ptCount val="1"/>
                    <c:pt idx="0">
                      <c:v>13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tx>
                <c:strRef>
                  <c:f>FAN8186C!$G$167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FAN8186C!$G$168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tx>
                <c:strRef>
                  <c:f>FAN8186C!$G$169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FAN8186C!$G$170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tx>
                <c:strRef>
                  <c:f>FAN8186C!$G$171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FAN8186C!$G$172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3"/>
              <c:tx>
                <c:strRef>
                  <c:f>FAN8186C!$G$173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strRef>
                  <c:f>FAN8186C!$G$174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tx>
                <c:strRef>
                  <c:f>FAN8186C!$G$175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6"/>
              <c:tx>
                <c:strRef>
                  <c:f>FAN8186C!$G$176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7"/>
              <c:tx>
                <c:strRef>
                  <c:f>FAN8186C!$G$177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strRef>
                  <c:f>FAN8186C!$G$178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tx>
                <c:strRef>
                  <c:f>FAN8186C!$G$179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0"/>
              <c:tx>
                <c:strRef>
                  <c:f>FAN8186C!$G$180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1"/>
              <c:tx>
                <c:strRef>
                  <c:f>FAN8186C!$G$181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2"/>
              <c:tx>
                <c:strRef>
                  <c:f>FAN8186C!$G$182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3"/>
              <c:tx>
                <c:strRef>
                  <c:f>FAN8186C!$G$183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4"/>
              <c:tx>
                <c:strRef>
                  <c:f>FAN8186C!$G$184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5"/>
              <c:tx>
                <c:strRef>
                  <c:f>FAN8186C!$G$185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6"/>
              <c:tx>
                <c:strRef>
                  <c:f>FAN8186C!$G$186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7"/>
              <c:tx>
                <c:strRef>
                  <c:f>FAN8186C!$G$187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8"/>
              <c:tx>
                <c:strRef>
                  <c:f>FAN8186C!$G$188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9"/>
              <c:tx>
                <c:strRef>
                  <c:f>FAN8186C!$G$189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0"/>
              <c:tx>
                <c:strRef>
                  <c:f>FAN8186C!$G$190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1"/>
              <c:tx>
                <c:strRef>
                  <c:f>FAN8186C!$G$191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2"/>
              <c:tx>
                <c:strRef>
                  <c:f>FAN8186C!$G$192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3"/>
              <c:tx>
                <c:strRef>
                  <c:f>FAN8186C!$G$193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4"/>
              <c:tx>
                <c:strRef>
                  <c:f>FAN8186C!$G$194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5"/>
              <c:tx>
                <c:strRef>
                  <c:f>FAN8186C!$G$195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6"/>
              <c:tx>
                <c:strRef>
                  <c:f>FAN8186C!$G$196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7"/>
              <c:tx>
                <c:strRef>
                  <c:f>FAN8186C!$G$197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8"/>
              <c:tx>
                <c:strRef>
                  <c:f>FAN8186C!$G$198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9"/>
              <c:tx>
                <c:strRef>
                  <c:f>FAN8186C!$G$199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0"/>
              <c:tx>
                <c:strRef>
                  <c:f>FAN8186C!$G$200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1"/>
              <c:tx>
                <c:strRef>
                  <c:f>FAN8186C!$G$201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2"/>
              <c:tx>
                <c:strRef>
                  <c:f>FAN8186C!$G$202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3"/>
              <c:tx>
                <c:strRef>
                  <c:f>FAN8186C!$G$203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4"/>
              <c:tx>
                <c:strRef>
                  <c:f>FAN8186C!$G$204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FAN8186C!$Z$10:$Z$204</c:f>
              <c:numCache>
                <c:ptCount val="195"/>
                <c:pt idx="0">
                  <c:v>0.056</c:v>
                </c:pt>
                <c:pt idx="1">
                  <c:v>0.014</c:v>
                </c:pt>
                <c:pt idx="2">
                  <c:v>0.057</c:v>
                </c:pt>
                <c:pt idx="3">
                  <c:v>0.113</c:v>
                </c:pt>
                <c:pt idx="4">
                  <c:v>0.078</c:v>
                </c:pt>
                <c:pt idx="5">
                  <c:v>0.08</c:v>
                </c:pt>
                <c:pt idx="6">
                  <c:v>0.026</c:v>
                </c:pt>
                <c:pt idx="7">
                  <c:v>0.05</c:v>
                </c:pt>
                <c:pt idx="8">
                  <c:v>0.076</c:v>
                </c:pt>
                <c:pt idx="9">
                  <c:v>0.048</c:v>
                </c:pt>
                <c:pt idx="10">
                  <c:v>0.067</c:v>
                </c:pt>
                <c:pt idx="11">
                  <c:v>0.065</c:v>
                </c:pt>
                <c:pt idx="12">
                  <c:v>0.103</c:v>
                </c:pt>
                <c:pt idx="13">
                  <c:v>0.072</c:v>
                </c:pt>
                <c:pt idx="14">
                  <c:v>0.077</c:v>
                </c:pt>
                <c:pt idx="15">
                  <c:v>0.182</c:v>
                </c:pt>
                <c:pt idx="16">
                  <c:v>0.218</c:v>
                </c:pt>
                <c:pt idx="17">
                  <c:v>0.143</c:v>
                </c:pt>
                <c:pt idx="18">
                  <c:v>0.165</c:v>
                </c:pt>
                <c:pt idx="19">
                  <c:v>0.062</c:v>
                </c:pt>
                <c:pt idx="20">
                  <c:v>0.053</c:v>
                </c:pt>
                <c:pt idx="21">
                  <c:v>0.063</c:v>
                </c:pt>
                <c:pt idx="22">
                  <c:v>0.112</c:v>
                </c:pt>
                <c:pt idx="23">
                  <c:v>0.155</c:v>
                </c:pt>
                <c:pt idx="24">
                  <c:v>0.127</c:v>
                </c:pt>
                <c:pt idx="25">
                  <c:v>0.165</c:v>
                </c:pt>
                <c:pt idx="26">
                  <c:v>0.083</c:v>
                </c:pt>
                <c:pt idx="27">
                  <c:v>0.058</c:v>
                </c:pt>
                <c:pt idx="28">
                  <c:v>0.065</c:v>
                </c:pt>
                <c:pt idx="29">
                  <c:v>0.117</c:v>
                </c:pt>
                <c:pt idx="30">
                  <c:v>0.083</c:v>
                </c:pt>
                <c:pt idx="31">
                  <c:v>0.093</c:v>
                </c:pt>
                <c:pt idx="32">
                  <c:v>#N/A</c:v>
                </c:pt>
                <c:pt idx="33">
                  <c:v>0.115</c:v>
                </c:pt>
                <c:pt idx="34">
                  <c:v>0.073</c:v>
                </c:pt>
                <c:pt idx="35">
                  <c:v>0.073</c:v>
                </c:pt>
                <c:pt idx="36">
                  <c:v>#N/A</c:v>
                </c:pt>
                <c:pt idx="37">
                  <c:v>0.128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0.018</c:v>
                </c:pt>
                <c:pt idx="77">
                  <c:v>0.009</c:v>
                </c:pt>
                <c:pt idx="78">
                  <c:v>#N/A</c:v>
                </c:pt>
                <c:pt idx="79">
                  <c:v>0.034</c:v>
                </c:pt>
                <c:pt idx="80">
                  <c:v>#N/A</c:v>
                </c:pt>
                <c:pt idx="81">
                  <c:v>0.018</c:v>
                </c:pt>
                <c:pt idx="82">
                  <c:v>0.008</c:v>
                </c:pt>
                <c:pt idx="83">
                  <c:v>#N/A</c:v>
                </c:pt>
                <c:pt idx="84">
                  <c:v>0.059</c:v>
                </c:pt>
                <c:pt idx="85">
                  <c:v>0.097</c:v>
                </c:pt>
                <c:pt idx="86">
                  <c:v>0.13</c:v>
                </c:pt>
                <c:pt idx="87">
                  <c:v>0.155</c:v>
                </c:pt>
                <c:pt idx="88">
                  <c:v>0.142</c:v>
                </c:pt>
                <c:pt idx="89">
                  <c:v>0.24</c:v>
                </c:pt>
                <c:pt idx="90">
                  <c:v>#N/A</c:v>
                </c:pt>
                <c:pt idx="91">
                  <c:v>0.183</c:v>
                </c:pt>
                <c:pt idx="92">
                  <c:v>0.007</c:v>
                </c:pt>
                <c:pt idx="93">
                  <c:v>#N/A</c:v>
                </c:pt>
                <c:pt idx="94">
                  <c:v>0.16</c:v>
                </c:pt>
                <c:pt idx="95">
                  <c:v>#N/A</c:v>
                </c:pt>
                <c:pt idx="96">
                  <c:v>0.061</c:v>
                </c:pt>
                <c:pt idx="97">
                  <c:v>0.13</c:v>
                </c:pt>
                <c:pt idx="98">
                  <c:v>0.266</c:v>
                </c:pt>
                <c:pt idx="99">
                  <c:v>#N/A</c:v>
                </c:pt>
                <c:pt idx="100">
                  <c:v>0.058</c:v>
                </c:pt>
                <c:pt idx="101">
                  <c:v>#N/A</c:v>
                </c:pt>
                <c:pt idx="102">
                  <c:v>0.063</c:v>
                </c:pt>
                <c:pt idx="103">
                  <c:v>0.092</c:v>
                </c:pt>
                <c:pt idx="104">
                  <c:v>#N/A</c:v>
                </c:pt>
                <c:pt idx="105">
                  <c:v>0.135</c:v>
                </c:pt>
                <c:pt idx="106">
                  <c:v>0.015</c:v>
                </c:pt>
                <c:pt idx="107">
                  <c:v>0.063</c:v>
                </c:pt>
                <c:pt idx="108">
                  <c:v>0.043</c:v>
                </c:pt>
                <c:pt idx="109">
                  <c:v>0.03</c:v>
                </c:pt>
                <c:pt idx="110">
                  <c:v>0.061</c:v>
                </c:pt>
                <c:pt idx="111">
                  <c:v>0.044</c:v>
                </c:pt>
                <c:pt idx="112">
                  <c:v>0.153</c:v>
                </c:pt>
                <c:pt idx="113">
                  <c:v>0.173</c:v>
                </c:pt>
                <c:pt idx="114">
                  <c:v>0.074</c:v>
                </c:pt>
                <c:pt idx="115">
                  <c:v>0.059</c:v>
                </c:pt>
                <c:pt idx="116">
                  <c:v>0.045</c:v>
                </c:pt>
                <c:pt idx="117">
                  <c:v>0.155</c:v>
                </c:pt>
                <c:pt idx="118">
                  <c:v>0.175</c:v>
                </c:pt>
                <c:pt idx="119">
                  <c:v>#N/A</c:v>
                </c:pt>
                <c:pt idx="120">
                  <c:v>#N/A</c:v>
                </c:pt>
                <c:pt idx="121">
                  <c:v>0.059</c:v>
                </c:pt>
                <c:pt idx="122">
                  <c:v>#N/A</c:v>
                </c:pt>
                <c:pt idx="123">
                  <c:v>0.111</c:v>
                </c:pt>
                <c:pt idx="124">
                  <c:v>0.099</c:v>
                </c:pt>
                <c:pt idx="125">
                  <c:v>0.072</c:v>
                </c:pt>
                <c:pt idx="126">
                  <c:v>#N/A</c:v>
                </c:pt>
                <c:pt idx="127">
                  <c:v>0.141</c:v>
                </c:pt>
                <c:pt idx="128">
                  <c:v>0.056</c:v>
                </c:pt>
                <c:pt idx="129">
                  <c:v>0.087</c:v>
                </c:pt>
                <c:pt idx="130">
                  <c:v>0.123</c:v>
                </c:pt>
                <c:pt idx="131">
                  <c:v>0.093</c:v>
                </c:pt>
                <c:pt idx="132">
                  <c:v>0.099</c:v>
                </c:pt>
                <c:pt idx="133">
                  <c:v>0.121</c:v>
                </c:pt>
                <c:pt idx="134">
                  <c:v>0.113</c:v>
                </c:pt>
                <c:pt idx="135">
                  <c:v>0.102</c:v>
                </c:pt>
                <c:pt idx="136">
                  <c:v>0.072</c:v>
                </c:pt>
                <c:pt idx="137">
                  <c:v>0.054</c:v>
                </c:pt>
                <c:pt idx="138">
                  <c:v>0.097</c:v>
                </c:pt>
                <c:pt idx="139">
                  <c:v>0.139</c:v>
                </c:pt>
                <c:pt idx="140">
                  <c:v>0.169</c:v>
                </c:pt>
                <c:pt idx="141">
                  <c:v>0.241</c:v>
                </c:pt>
                <c:pt idx="142">
                  <c:v>0.17</c:v>
                </c:pt>
                <c:pt idx="143">
                  <c:v>0.134</c:v>
                </c:pt>
                <c:pt idx="144">
                  <c:v>0.047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</c:numCache>
            </c:numRef>
          </c:xVal>
          <c:yVal>
            <c:numRef>
              <c:f>FAN8186C!$N$10:$N$204</c:f>
              <c:numCache>
                <c:ptCount val="195"/>
                <c:pt idx="0">
                  <c:v>0.0931246290801187</c:v>
                </c:pt>
                <c:pt idx="1">
                  <c:v>0.0329799528301887</c:v>
                </c:pt>
                <c:pt idx="2">
                  <c:v>0.145117816091954</c:v>
                </c:pt>
                <c:pt idx="3">
                  <c:v>0.132008831521739</c:v>
                </c:pt>
                <c:pt idx="4">
                  <c:v>0.136353913466213</c:v>
                </c:pt>
                <c:pt idx="5">
                  <c:v>0.14932</c:v>
                </c:pt>
                <c:pt idx="6">
                  <c:v>0.0854574350469873</c:v>
                </c:pt>
                <c:pt idx="7">
                  <c:v>0.119933696763203</c:v>
                </c:pt>
                <c:pt idx="8">
                  <c:v>0.111247512755102</c:v>
                </c:pt>
                <c:pt idx="9">
                  <c:v>0.131900648748841</c:v>
                </c:pt>
                <c:pt idx="10">
                  <c:v>0.0840576298701299</c:v>
                </c:pt>
                <c:pt idx="11">
                  <c:v>0.132434752747253</c:v>
                </c:pt>
                <c:pt idx="12">
                  <c:v>0.155398940149626</c:v>
                </c:pt>
                <c:pt idx="13">
                  <c:v>0.122580913147957</c:v>
                </c:pt>
                <c:pt idx="14">
                  <c:v>0.160696864686469</c:v>
                </c:pt>
                <c:pt idx="15">
                  <c:v>0.189790842872008</c:v>
                </c:pt>
                <c:pt idx="16">
                  <c:v>0.219268949595998</c:v>
                </c:pt>
                <c:pt idx="17">
                  <c:v>0.225931400966184</c:v>
                </c:pt>
                <c:pt idx="18">
                  <c:v>0.283288468534012</c:v>
                </c:pt>
                <c:pt idx="19">
                  <c:v>0.164401856148492</c:v>
                </c:pt>
                <c:pt idx="20">
                  <c:v>0.167554201131911</c:v>
                </c:pt>
                <c:pt idx="21">
                  <c:v>0.20729185520362</c:v>
                </c:pt>
                <c:pt idx="22">
                  <c:v>0.362238219895288</c:v>
                </c:pt>
                <c:pt idx="23">
                  <c:v>0.338887430590611</c:v>
                </c:pt>
                <c:pt idx="24">
                  <c:v>0.311308925580282</c:v>
                </c:pt>
                <c:pt idx="25">
                  <c:v>0.390976721862251</c:v>
                </c:pt>
                <c:pt idx="26">
                  <c:v>0.335655448340786</c:v>
                </c:pt>
                <c:pt idx="27">
                  <c:v>0.191377819548872</c:v>
                </c:pt>
                <c:pt idx="28">
                  <c:v>0.225700052438385</c:v>
                </c:pt>
                <c:pt idx="29">
                  <c:v>0.336220507166483</c:v>
                </c:pt>
                <c:pt idx="30">
                  <c:v>0.274205522861023</c:v>
                </c:pt>
                <c:pt idx="31">
                  <c:v>0.213241106719368</c:v>
                </c:pt>
                <c:pt idx="32">
                  <c:v>#N/A</c:v>
                </c:pt>
                <c:pt idx="33">
                  <c:v>0.266118913101964</c:v>
                </c:pt>
                <c:pt idx="34">
                  <c:v>0.168608008429926</c:v>
                </c:pt>
                <c:pt idx="35">
                  <c:v>0.178066053511706</c:v>
                </c:pt>
                <c:pt idx="36">
                  <c:v>#N/A</c:v>
                </c:pt>
                <c:pt idx="37">
                  <c:v>0.235934668071654</c:v>
                </c:pt>
                <c:pt idx="38">
                  <c:v>0.109927384907451</c:v>
                </c:pt>
                <c:pt idx="39">
                  <c:v>0.149064977523498</c:v>
                </c:pt>
                <c:pt idx="40">
                  <c:v>0.074582056892779</c:v>
                </c:pt>
                <c:pt idx="41">
                  <c:v>0.168133770822817</c:v>
                </c:pt>
                <c:pt idx="42">
                  <c:v>0.167122435897436</c:v>
                </c:pt>
                <c:pt idx="43">
                  <c:v>0.156745637748833</c:v>
                </c:pt>
                <c:pt idx="44">
                  <c:v>0.128219505984212</c:v>
                </c:pt>
                <c:pt idx="45">
                  <c:v>0.143871421396283</c:v>
                </c:pt>
                <c:pt idx="46">
                  <c:v>0.141733030389094</c:v>
                </c:pt>
                <c:pt idx="47">
                  <c:v>0.150751802265705</c:v>
                </c:pt>
                <c:pt idx="48">
                  <c:v>#N/A</c:v>
                </c:pt>
                <c:pt idx="49">
                  <c:v>0.146923436586791</c:v>
                </c:pt>
                <c:pt idx="50">
                  <c:v>#N/A</c:v>
                </c:pt>
                <c:pt idx="51">
                  <c:v>0.118417801394885</c:v>
                </c:pt>
                <c:pt idx="52">
                  <c:v>0.0823426395939086</c:v>
                </c:pt>
                <c:pt idx="53">
                  <c:v>0.0467327262988752</c:v>
                </c:pt>
                <c:pt idx="54">
                  <c:v>0.038400683994528</c:v>
                </c:pt>
                <c:pt idx="55">
                  <c:v>0.116001312335958</c:v>
                </c:pt>
                <c:pt idx="56">
                  <c:v>0.146665210267613</c:v>
                </c:pt>
                <c:pt idx="57">
                  <c:v>0.121669514148425</c:v>
                </c:pt>
                <c:pt idx="58">
                  <c:v>0.113573799126638</c:v>
                </c:pt>
                <c:pt idx="59">
                  <c:v>0.0810976299195477</c:v>
                </c:pt>
                <c:pt idx="60">
                  <c:v>#N/A</c:v>
                </c:pt>
                <c:pt idx="61">
                  <c:v>0.153081020465377</c:v>
                </c:pt>
                <c:pt idx="62">
                  <c:v>#N/A</c:v>
                </c:pt>
                <c:pt idx="63">
                  <c:v>0.161159017153454</c:v>
                </c:pt>
                <c:pt idx="64">
                  <c:v>0.121788653096579</c:v>
                </c:pt>
                <c:pt idx="65">
                  <c:v>0.0975530012771392</c:v>
                </c:pt>
                <c:pt idx="66">
                  <c:v>0.158391074304118</c:v>
                </c:pt>
                <c:pt idx="67">
                  <c:v>0.143526040482147</c:v>
                </c:pt>
                <c:pt idx="68">
                  <c:v>0.105447491638796</c:v>
                </c:pt>
                <c:pt idx="69">
                  <c:v>0.0856275510204082</c:v>
                </c:pt>
                <c:pt idx="70">
                  <c:v>0.226939475093733</c:v>
                </c:pt>
                <c:pt idx="71">
                  <c:v>#N/A</c:v>
                </c:pt>
                <c:pt idx="72">
                  <c:v>0.15261039686976</c:v>
                </c:pt>
                <c:pt idx="73">
                  <c:v>0.090375224416517</c:v>
                </c:pt>
                <c:pt idx="74">
                  <c:v>#N/A</c:v>
                </c:pt>
                <c:pt idx="75">
                  <c:v>#N/A</c:v>
                </c:pt>
                <c:pt idx="76">
                  <c:v>0.0333681406499734</c:v>
                </c:pt>
                <c:pt idx="77">
                  <c:v>0.0492626728110599</c:v>
                </c:pt>
                <c:pt idx="78">
                  <c:v>#N/A</c:v>
                </c:pt>
                <c:pt idx="79">
                  <c:v>0.0749608465608466</c:v>
                </c:pt>
                <c:pt idx="80">
                  <c:v>#N/A</c:v>
                </c:pt>
                <c:pt idx="81">
                  <c:v>0.0129383886255924</c:v>
                </c:pt>
                <c:pt idx="82">
                  <c:v>0.0268804554079696</c:v>
                </c:pt>
                <c:pt idx="83">
                  <c:v>#N/A</c:v>
                </c:pt>
                <c:pt idx="84">
                  <c:v>0.149646107178969</c:v>
                </c:pt>
                <c:pt idx="85">
                  <c:v>0.0965057650967364</c:v>
                </c:pt>
                <c:pt idx="86">
                  <c:v>0.164313411952828</c:v>
                </c:pt>
                <c:pt idx="87">
                  <c:v>0.218593781751676</c:v>
                </c:pt>
                <c:pt idx="88">
                  <c:v>0.177643076923077</c:v>
                </c:pt>
                <c:pt idx="89">
                  <c:v>0.336437529029261</c:v>
                </c:pt>
                <c:pt idx="90">
                  <c:v>#N/A</c:v>
                </c:pt>
                <c:pt idx="91">
                  <c:v>0.188082901554404</c:v>
                </c:pt>
                <c:pt idx="92">
                  <c:v>0.140689228229468</c:v>
                </c:pt>
                <c:pt idx="93">
                  <c:v>#N/A</c:v>
                </c:pt>
                <c:pt idx="94">
                  <c:v>0.286407407407407</c:v>
                </c:pt>
                <c:pt idx="95">
                  <c:v>#N/A</c:v>
                </c:pt>
                <c:pt idx="96">
                  <c:v>0.0286717311233886</c:v>
                </c:pt>
                <c:pt idx="97">
                  <c:v>0.217416182387126</c:v>
                </c:pt>
                <c:pt idx="98">
                  <c:v>0.482178940961655</c:v>
                </c:pt>
                <c:pt idx="99">
                  <c:v>#N/A</c:v>
                </c:pt>
                <c:pt idx="100">
                  <c:v>0.062321386185616</c:v>
                </c:pt>
                <c:pt idx="101">
                  <c:v>#N/A</c:v>
                </c:pt>
                <c:pt idx="102">
                  <c:v>0.0653095518867924</c:v>
                </c:pt>
                <c:pt idx="103">
                  <c:v>0.0440035226772347</c:v>
                </c:pt>
                <c:pt idx="104">
                  <c:v>#N/A</c:v>
                </c:pt>
                <c:pt idx="105">
                  <c:v>0.137817396002161</c:v>
                </c:pt>
                <c:pt idx="106">
                  <c:v>0.0321095317725753</c:v>
                </c:pt>
                <c:pt idx="107">
                  <c:v>0.167941176470588</c:v>
                </c:pt>
                <c:pt idx="108">
                  <c:v>0.101180270111568</c:v>
                </c:pt>
                <c:pt idx="109">
                  <c:v>0.199820160908661</c:v>
                </c:pt>
                <c:pt idx="110">
                  <c:v>0.106081526452732</c:v>
                </c:pt>
                <c:pt idx="111">
                  <c:v>0.153499546690843</c:v>
                </c:pt>
                <c:pt idx="112">
                  <c:v>0.17739375</c:v>
                </c:pt>
                <c:pt idx="113">
                  <c:v>0.174751051145278</c:v>
                </c:pt>
                <c:pt idx="114">
                  <c:v>0.175429793103448</c:v>
                </c:pt>
                <c:pt idx="115">
                  <c:v>0.119629243089641</c:v>
                </c:pt>
                <c:pt idx="116">
                  <c:v>0.117014481236203</c:v>
                </c:pt>
                <c:pt idx="117">
                  <c:v>0.206798204754973</c:v>
                </c:pt>
                <c:pt idx="118">
                  <c:v>0.318338775510204</c:v>
                </c:pt>
                <c:pt idx="119">
                  <c:v>#N/A</c:v>
                </c:pt>
                <c:pt idx="120">
                  <c:v>#N/A</c:v>
                </c:pt>
                <c:pt idx="121">
                  <c:v>0.139418932384342</c:v>
                </c:pt>
                <c:pt idx="122">
                  <c:v>#N/A</c:v>
                </c:pt>
                <c:pt idx="123">
                  <c:v>0.151950944386149</c:v>
                </c:pt>
                <c:pt idx="124">
                  <c:v>0.136219344608879</c:v>
                </c:pt>
                <c:pt idx="125">
                  <c:v>0.10861485175949</c:v>
                </c:pt>
                <c:pt idx="126">
                  <c:v>#N/A</c:v>
                </c:pt>
                <c:pt idx="127">
                  <c:v>0.14419348534202</c:v>
                </c:pt>
                <c:pt idx="128">
                  <c:v>0.117276153617148</c:v>
                </c:pt>
                <c:pt idx="129">
                  <c:v>0.192223891857906</c:v>
                </c:pt>
                <c:pt idx="130">
                  <c:v>0.147744537177542</c:v>
                </c:pt>
                <c:pt idx="131">
                  <c:v>0.114548273273273</c:v>
                </c:pt>
                <c:pt idx="132">
                  <c:v>0.134414270797076</c:v>
                </c:pt>
                <c:pt idx="133">
                  <c:v>0.123989221556886</c:v>
                </c:pt>
                <c:pt idx="134">
                  <c:v>0.146614549938348</c:v>
                </c:pt>
                <c:pt idx="135">
                  <c:v>0.142346658566221</c:v>
                </c:pt>
                <c:pt idx="136">
                  <c:v>0.127163354998452</c:v>
                </c:pt>
                <c:pt idx="137">
                  <c:v>0.0822749913043478</c:v>
                </c:pt>
                <c:pt idx="138">
                  <c:v>0.124485225597169</c:v>
                </c:pt>
                <c:pt idx="139">
                  <c:v>0.133038981252211</c:v>
                </c:pt>
                <c:pt idx="140">
                  <c:v>0.298572950478568</c:v>
                </c:pt>
                <c:pt idx="141">
                  <c:v>0.273361080377481</c:v>
                </c:pt>
                <c:pt idx="142">
                  <c:v>0.224808492569002</c:v>
                </c:pt>
                <c:pt idx="143">
                  <c:v>0.1991151940545</c:v>
                </c:pt>
                <c:pt idx="144">
                  <c:v>0.118536531895777</c:v>
                </c:pt>
                <c:pt idx="145">
                  <c:v>#N/A</c:v>
                </c:pt>
                <c:pt idx="146">
                  <c:v>0.164896817068905</c:v>
                </c:pt>
                <c:pt idx="147">
                  <c:v>0.0349194343261196</c:v>
                </c:pt>
                <c:pt idx="148">
                  <c:v>0.127998841922409</c:v>
                </c:pt>
                <c:pt idx="149">
                  <c:v>0.133162842221871</c:v>
                </c:pt>
                <c:pt idx="150">
                  <c:v>0.0918397185301016</c:v>
                </c:pt>
                <c:pt idx="151">
                  <c:v>0.151538964069062</c:v>
                </c:pt>
                <c:pt idx="152">
                  <c:v>1.5287110613286</c:v>
                </c:pt>
                <c:pt idx="153">
                  <c:v>0.0221494878572609</c:v>
                </c:pt>
                <c:pt idx="154">
                  <c:v>0.306706675987417</c:v>
                </c:pt>
                <c:pt idx="155">
                  <c:v>0.140181204161692</c:v>
                </c:pt>
                <c:pt idx="156">
                  <c:v>#N/A</c:v>
                </c:pt>
                <c:pt idx="157">
                  <c:v>0.217712256897332</c:v>
                </c:pt>
                <c:pt idx="158">
                  <c:v>0.327224340044743</c:v>
                </c:pt>
                <c:pt idx="159">
                  <c:v>0.353407918968692</c:v>
                </c:pt>
                <c:pt idx="160">
                  <c:v>0.246834600262123</c:v>
                </c:pt>
                <c:pt idx="161">
                  <c:v>0.44453253968254</c:v>
                </c:pt>
                <c:pt idx="162">
                  <c:v>0.128031318376607</c:v>
                </c:pt>
                <c:pt idx="163">
                  <c:v>#N/A</c:v>
                </c:pt>
                <c:pt idx="164">
                  <c:v>0.240592358078603</c:v>
                </c:pt>
                <c:pt idx="165">
                  <c:v>0.159562959396566</c:v>
                </c:pt>
                <c:pt idx="166">
                  <c:v>#N/A</c:v>
                </c:pt>
                <c:pt idx="167">
                  <c:v>0.152</c:v>
                </c:pt>
                <c:pt idx="168">
                  <c:v>#N/A</c:v>
                </c:pt>
                <c:pt idx="169">
                  <c:v>0.143862658182823</c:v>
                </c:pt>
                <c:pt idx="170">
                  <c:v>0.177977103842214</c:v>
                </c:pt>
                <c:pt idx="171">
                  <c:v>0.177641283986551</c:v>
                </c:pt>
                <c:pt idx="172">
                  <c:v>0.121751461452164</c:v>
                </c:pt>
                <c:pt idx="173">
                  <c:v>0.200236306105857</c:v>
                </c:pt>
                <c:pt idx="174">
                  <c:v>0.294440009499421</c:v>
                </c:pt>
                <c:pt idx="175">
                  <c:v>#N/A</c:v>
                </c:pt>
                <c:pt idx="176">
                  <c:v>0.173266191056924</c:v>
                </c:pt>
                <c:pt idx="177">
                  <c:v>#N/A</c:v>
                </c:pt>
                <c:pt idx="178">
                  <c:v>0.121213264203319</c:v>
                </c:pt>
                <c:pt idx="179">
                  <c:v>0.106556030785298</c:v>
                </c:pt>
                <c:pt idx="180">
                  <c:v>0.152</c:v>
                </c:pt>
                <c:pt idx="181">
                  <c:v>0.128371592863955</c:v>
                </c:pt>
                <c:pt idx="182">
                  <c:v>0.0619401381401055</c:v>
                </c:pt>
                <c:pt idx="183">
                  <c:v>0.165232940241877</c:v>
                </c:pt>
                <c:pt idx="184">
                  <c:v>0.170175782705749</c:v>
                </c:pt>
                <c:pt idx="185">
                  <c:v>0.249043105034808</c:v>
                </c:pt>
                <c:pt idx="186">
                  <c:v>0.155081405660941</c:v>
                </c:pt>
                <c:pt idx="187">
                  <c:v>#N/A</c:v>
                </c:pt>
                <c:pt idx="188">
                  <c:v>0.106268552040449</c:v>
                </c:pt>
                <c:pt idx="189">
                  <c:v>#N/A</c:v>
                </c:pt>
                <c:pt idx="190">
                  <c:v>0.12183753088398</c:v>
                </c:pt>
                <c:pt idx="191">
                  <c:v>#N/A</c:v>
                </c:pt>
                <c:pt idx="192">
                  <c:v>0.152975245055628</c:v>
                </c:pt>
                <c:pt idx="193">
                  <c:v>0.142158127262164</c:v>
                </c:pt>
                <c:pt idx="194">
                  <c:v>#N/A</c:v>
                </c:pt>
              </c:numCache>
            </c:numRef>
          </c:yVal>
          <c:smooth val="0"/>
        </c:ser>
        <c:axId val="44977593"/>
        <c:axId val="2145154"/>
      </c:scatterChart>
      <c:valAx>
        <c:axId val="44977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Pb-210 (mBq/m3)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45154"/>
        <c:crosses val="autoZero"/>
        <c:crossBetween val="midCat"/>
        <c:dispUnits/>
      </c:valAx>
      <c:valAx>
        <c:axId val="2145154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Nitrate (ug/m3)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759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275"/>
          <c:y val="0.961"/>
          <c:w val="0.1767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FANNING ISLAND
2 Apr 81-19 Apr 84, RT&gt;10%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55"/>
          <c:w val="0.954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v> # = Month Number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FAN8186C!$G$10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FAN8186C!$G$11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FAN8186C!$G$12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FAN8186C!$G$13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FAN8186C!$G$14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FAN8186C!$G$15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FAN8186C!$G$16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FAN8186C!$G$17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FAN8186C!$G$18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FAN8186C!$G$19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FAN8186C!$G$20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FAN8186C!$G$21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FAN8186C!$G$22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FAN8186C!$G$23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FAN8186C!$G$24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FAN8186C!$G$25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FAN8186C!$G$26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FAN8186C!$G$27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FAN8186C!$G$28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FAN8186C!$G$29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FAN8186C!$G$30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FAN8186C!$G$31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FAN8186C!$G$32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FAN8186C!$G$33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FAN8186C!$G$34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FAN8186C!$G$35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FAN8186C!$G$36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FAN8186C!$G$37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FAN8186C!$G$38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FAN8186C!$G$39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FAN8186C!$G$40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FAN8186C!$G$41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FAN8186C!$G$42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FAN8186C!$G$43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FAN8186C!$G$44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FAN8186C!$G$45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FAN8186C!$G$46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FAN8186C!$G$47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FAN8186C!$G$48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FAN8186C!$G$49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FAN8186C!$G$50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FAN8186C!$G$51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FAN8186C!$G$52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FAN8186C!$G$53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FAN8186C!$G$54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FAN8186C!$G$55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FAN8186C!$G$56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FAN8186C!$G$57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FAN8186C!$G$58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FAN8186C!$G$59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FAN8186C!$G$60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FAN8186C!$G$61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FAN8186C!$G$62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FAN8186C!$G$63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FAN8186C!$G$64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FAN8186C!$G$65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FAN8186C!$G$66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FAN8186C!$G$67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FAN8186C!$G$68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FAN8186C!$G$69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FAN8186C!$G$70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FAN8186C!$G$71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FAN8186C!$G$72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FAN8186C!$G$73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FAN8186C!$G$74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FAN8186C!$G$75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FAN8186C!$G$76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FAN8186C!$G$77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FAN8186C!$G$78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FAN8186C!$G$79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FAN8186C!$G$80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FAN8186C!$G$81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FAN8186C!$G$82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FAN8186C!$G$83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FAN8186C!$G$84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FAN8186C!$G$85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FAN8186C!$G$86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FAN8186C!$G$87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FAN8186C!$G$88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FAN8186C!$G$89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FAN8186C!$G$90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FAN8186C!$G$91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FAN8186C!$G$92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FAN8186C!$G$93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FAN8186C!$G$94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FAN8186C!$G$95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FAN8186C!$G$96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FAN8186C!$G$97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FAN8186C!$G$98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FAN8186C!$G$99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FAN8186C!$G$100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FAN8186C!$G$101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FAN8186C!$G$102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FAN8186C!$G$103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FAN8186C!$G$104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FAN8186C!$G$105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FAN8186C!$G$106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FAN8186C!$G$107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FAN8186C!$G$108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FAN8186C!$G$109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strRef>
                  <c:f>FAN8186C!$G$110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tx>
                <c:strRef>
                  <c:f>FAN8186C!$G$111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tx>
                <c:strRef>
                  <c:f>FAN8186C!$G$112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tx>
                <c:strRef>
                  <c:f>FAN8186C!$G$113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strRef>
                  <c:f>FAN8186C!$G$114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tx>
                <c:strRef>
                  <c:f>FAN8186C!$G$115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tx>
                <c:strRef>
                  <c:f>FAN8186C!$G$116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tx>
                <c:strRef>
                  <c:f>FAN8186C!$G$117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strRef>
                  <c:f>FAN8186C!$G$118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tx>
                <c:strRef>
                  <c:f>FAN8186C!$G$119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strRef>
                  <c:f>FAN8186C!$G$120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tx>
                <c:strRef>
                  <c:f>FAN8186C!$G$121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strRef>
                  <c:f>FAN8186C!$G$122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tx>
                <c:strRef>
                  <c:f>FAN8186C!$G$123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4"/>
              <c:tx>
                <c:strRef>
                  <c:f>FAN8186C!$G$124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5"/>
              <c:tx>
                <c:strRef>
                  <c:f>FAN8186C!$G$125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strRef>
                  <c:f>FAN8186C!$G$126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tx>
                <c:strRef>
                  <c:f>FAN8186C!$G$127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8"/>
              <c:tx>
                <c:strRef>
                  <c:f>FAN8186C!$G$128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9"/>
              <c:tx>
                <c:strRef>
                  <c:f>FAN8186C!$G$129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FAN8186C!$G$130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tx>
                <c:strRef>
                  <c:f>FAN8186C!$G$131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2"/>
              <c:tx>
                <c:strRef>
                  <c:f>FAN8186C!$G$132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3"/>
              <c:tx>
                <c:strRef>
                  <c:f>FAN8186C!$G$133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strRef>
                  <c:f>FAN8186C!$G$134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tx>
                <c:strRef>
                  <c:f>FAN8186C!$G$135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tx>
                <c:strRef>
                  <c:f>FAN8186C!$G$136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7"/>
              <c:tx>
                <c:strRef>
                  <c:f>FAN8186C!$G$137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strRef>
                  <c:f>FAN8186C!$G$138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tx>
                <c:strRef>
                  <c:f>FAN8186C!$G$139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FAN8186C!$G$140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1"/>
              <c:tx>
                <c:strRef>
                  <c:f>FAN8186C!$G$141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strRef>
                  <c:f>FAN8186C!$G$142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tx>
                <c:strRef>
                  <c:f>FAN8186C!$G$143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4"/>
              <c:tx>
                <c:strRef>
                  <c:f>FAN8186C!$G$144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5"/>
              <c:tx>
                <c:strRef>
                  <c:f>FAN8186C!$G$145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strRef>
                  <c:f>FAN8186C!$G$146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tx>
                <c:strRef>
                  <c:f>FAN8186C!$G$147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8"/>
              <c:tx>
                <c:strRef>
                  <c:f>FAN8186C!$G$148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9"/>
              <c:tx>
                <c:strRef>
                  <c:f>FAN8186C!$G$149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FAN8186C!$G$150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tx>
                <c:strRef>
                  <c:f>FAN8186C!$G$151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tx>
                <c:strRef>
                  <c:f>FAN8186C!$G$152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tx>
                <c:strRef>
                  <c:f>FAN8186C!$G$153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FAN8186C!$G$154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tx>
                <c:strRef>
                  <c:f>FAN8186C!$G$155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6"/>
              <c:tx>
                <c:strRef>
                  <c:f>FAN8186C!$G$156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7"/>
              <c:tx>
                <c:strRef>
                  <c:f>FAN8186C!$G$157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FAN8186C!$G$158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tx>
                <c:strRef>
                  <c:f>FAN8186C!$G$159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strRef>
                  <c:f>FAN8186C!$G$160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1"/>
              <c:tx>
                <c:strRef>
                  <c:f>FAN8186C!$G$161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strRef>
                  <c:f>FAN8186C!$G$162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tx>
                <c:strRef>
                  <c:f>FAN8186C!$G$163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FAN8186C!$G$164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5"/>
              <c:tx>
                <c:strRef>
                  <c:f>FAN8186C!$G$165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FAN8186C!$G$166</c:f>
                  <c:strCache>
                    <c:ptCount val="1"/>
                    <c:pt idx="0">
                      <c:v>13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tx>
                <c:strRef>
                  <c:f>FAN8186C!$G$167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FAN8186C!$G$168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tx>
                <c:strRef>
                  <c:f>FAN8186C!$G$169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FAN8186C!$G$170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tx>
                <c:strRef>
                  <c:f>FAN8186C!$G$171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FAN8186C!$G$172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3"/>
              <c:tx>
                <c:strRef>
                  <c:f>FAN8186C!$G$173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strRef>
                  <c:f>FAN8186C!$G$174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tx>
                <c:strRef>
                  <c:f>FAN8186C!$G$175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6"/>
              <c:tx>
                <c:strRef>
                  <c:f>FAN8186C!$G$176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7"/>
              <c:tx>
                <c:strRef>
                  <c:f>FAN8186C!$G$177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strRef>
                  <c:f>FAN8186C!$G$178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tx>
                <c:strRef>
                  <c:f>FAN8186C!$G$179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0"/>
              <c:tx>
                <c:strRef>
                  <c:f>FAN8186C!$G$180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1"/>
              <c:tx>
                <c:strRef>
                  <c:f>FAN8186C!$G$181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2"/>
              <c:tx>
                <c:strRef>
                  <c:f>FAN8186C!$G$182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3"/>
              <c:tx>
                <c:strRef>
                  <c:f>FAN8186C!$G$183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4"/>
              <c:tx>
                <c:strRef>
                  <c:f>FAN8186C!$G$184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5"/>
              <c:tx>
                <c:strRef>
                  <c:f>FAN8186C!$G$185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6"/>
              <c:tx>
                <c:strRef>
                  <c:f>FAN8186C!$G$186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7"/>
              <c:tx>
                <c:strRef>
                  <c:f>FAN8186C!$G$187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8"/>
              <c:tx>
                <c:strRef>
                  <c:f>FAN8186C!$G$188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9"/>
              <c:tx>
                <c:strRef>
                  <c:f>FAN8186C!$G$189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0"/>
              <c:tx>
                <c:strRef>
                  <c:f>FAN8186C!$G$190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1"/>
              <c:tx>
                <c:strRef>
                  <c:f>FAN8186C!$G$191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2"/>
              <c:tx>
                <c:strRef>
                  <c:f>FAN8186C!$G$192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3"/>
              <c:tx>
                <c:strRef>
                  <c:f>FAN8186C!$G$193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4"/>
              <c:tx>
                <c:strRef>
                  <c:f>FAN8186C!$G$194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5"/>
              <c:tx>
                <c:strRef>
                  <c:f>FAN8186C!$G$195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6"/>
              <c:tx>
                <c:strRef>
                  <c:f>FAN8186C!$G$196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7"/>
              <c:tx>
                <c:strRef>
                  <c:f>FAN8186C!$G$197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8"/>
              <c:tx>
                <c:strRef>
                  <c:f>FAN8186C!$G$198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9"/>
              <c:tx>
                <c:strRef>
                  <c:f>FAN8186C!$G$199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0"/>
              <c:tx>
                <c:strRef>
                  <c:f>FAN8186C!$G$200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1"/>
              <c:tx>
                <c:strRef>
                  <c:f>FAN8186C!$G$201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2"/>
              <c:tx>
                <c:strRef>
                  <c:f>FAN8186C!$G$202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3"/>
              <c:tx>
                <c:strRef>
                  <c:f>FAN8186C!$G$203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4"/>
              <c:tx>
                <c:strRef>
                  <c:f>FAN8186C!$G$204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FAN8186C!$N$10:$N$204</c:f>
              <c:numCache>
                <c:ptCount val="195"/>
                <c:pt idx="0">
                  <c:v>0.0931246290801187</c:v>
                </c:pt>
                <c:pt idx="1">
                  <c:v>0.0329799528301887</c:v>
                </c:pt>
                <c:pt idx="2">
                  <c:v>0.145117816091954</c:v>
                </c:pt>
                <c:pt idx="3">
                  <c:v>0.132008831521739</c:v>
                </c:pt>
                <c:pt idx="4">
                  <c:v>0.136353913466213</c:v>
                </c:pt>
                <c:pt idx="5">
                  <c:v>0.14932</c:v>
                </c:pt>
                <c:pt idx="6">
                  <c:v>0.0854574350469873</c:v>
                </c:pt>
                <c:pt idx="7">
                  <c:v>0.119933696763203</c:v>
                </c:pt>
                <c:pt idx="8">
                  <c:v>0.111247512755102</c:v>
                </c:pt>
                <c:pt idx="9">
                  <c:v>0.131900648748841</c:v>
                </c:pt>
                <c:pt idx="10">
                  <c:v>0.0840576298701299</c:v>
                </c:pt>
                <c:pt idx="11">
                  <c:v>0.132434752747253</c:v>
                </c:pt>
                <c:pt idx="12">
                  <c:v>0.155398940149626</c:v>
                </c:pt>
                <c:pt idx="13">
                  <c:v>0.122580913147957</c:v>
                </c:pt>
                <c:pt idx="14">
                  <c:v>0.160696864686469</c:v>
                </c:pt>
                <c:pt idx="15">
                  <c:v>0.189790842872008</c:v>
                </c:pt>
                <c:pt idx="16">
                  <c:v>0.219268949595998</c:v>
                </c:pt>
                <c:pt idx="17">
                  <c:v>0.225931400966184</c:v>
                </c:pt>
                <c:pt idx="18">
                  <c:v>0.283288468534012</c:v>
                </c:pt>
                <c:pt idx="19">
                  <c:v>0.164401856148492</c:v>
                </c:pt>
                <c:pt idx="20">
                  <c:v>0.167554201131911</c:v>
                </c:pt>
                <c:pt idx="21">
                  <c:v>0.20729185520362</c:v>
                </c:pt>
                <c:pt idx="22">
                  <c:v>0.362238219895288</c:v>
                </c:pt>
                <c:pt idx="23">
                  <c:v>0.338887430590611</c:v>
                </c:pt>
                <c:pt idx="24">
                  <c:v>0.311308925580282</c:v>
                </c:pt>
                <c:pt idx="25">
                  <c:v>0.390976721862251</c:v>
                </c:pt>
                <c:pt idx="26">
                  <c:v>0.335655448340786</c:v>
                </c:pt>
                <c:pt idx="27">
                  <c:v>0.191377819548872</c:v>
                </c:pt>
                <c:pt idx="28">
                  <c:v>0.225700052438385</c:v>
                </c:pt>
                <c:pt idx="29">
                  <c:v>0.336220507166483</c:v>
                </c:pt>
                <c:pt idx="30">
                  <c:v>0.274205522861023</c:v>
                </c:pt>
                <c:pt idx="31">
                  <c:v>0.213241106719368</c:v>
                </c:pt>
                <c:pt idx="32">
                  <c:v>#N/A</c:v>
                </c:pt>
                <c:pt idx="33">
                  <c:v>0.266118913101964</c:v>
                </c:pt>
                <c:pt idx="34">
                  <c:v>0.168608008429926</c:v>
                </c:pt>
                <c:pt idx="35">
                  <c:v>0.178066053511706</c:v>
                </c:pt>
                <c:pt idx="36">
                  <c:v>#N/A</c:v>
                </c:pt>
                <c:pt idx="37">
                  <c:v>0.235934668071654</c:v>
                </c:pt>
                <c:pt idx="38">
                  <c:v>0.109927384907451</c:v>
                </c:pt>
                <c:pt idx="39">
                  <c:v>0.149064977523498</c:v>
                </c:pt>
                <c:pt idx="40">
                  <c:v>0.074582056892779</c:v>
                </c:pt>
                <c:pt idx="41">
                  <c:v>0.168133770822817</c:v>
                </c:pt>
                <c:pt idx="42">
                  <c:v>0.167122435897436</c:v>
                </c:pt>
                <c:pt idx="43">
                  <c:v>0.156745637748833</c:v>
                </c:pt>
                <c:pt idx="44">
                  <c:v>0.128219505984212</c:v>
                </c:pt>
                <c:pt idx="45">
                  <c:v>0.143871421396283</c:v>
                </c:pt>
                <c:pt idx="46">
                  <c:v>0.141733030389094</c:v>
                </c:pt>
                <c:pt idx="47">
                  <c:v>0.150751802265705</c:v>
                </c:pt>
                <c:pt idx="48">
                  <c:v>#N/A</c:v>
                </c:pt>
                <c:pt idx="49">
                  <c:v>0.146923436586791</c:v>
                </c:pt>
                <c:pt idx="50">
                  <c:v>#N/A</c:v>
                </c:pt>
                <c:pt idx="51">
                  <c:v>0.118417801394885</c:v>
                </c:pt>
                <c:pt idx="52">
                  <c:v>0.0823426395939086</c:v>
                </c:pt>
                <c:pt idx="53">
                  <c:v>0.0467327262988752</c:v>
                </c:pt>
                <c:pt idx="54">
                  <c:v>0.038400683994528</c:v>
                </c:pt>
                <c:pt idx="55">
                  <c:v>0.116001312335958</c:v>
                </c:pt>
                <c:pt idx="56">
                  <c:v>0.146665210267613</c:v>
                </c:pt>
                <c:pt idx="57">
                  <c:v>0.121669514148425</c:v>
                </c:pt>
                <c:pt idx="58">
                  <c:v>0.113573799126638</c:v>
                </c:pt>
                <c:pt idx="59">
                  <c:v>0.0810976299195477</c:v>
                </c:pt>
                <c:pt idx="60">
                  <c:v>#N/A</c:v>
                </c:pt>
                <c:pt idx="61">
                  <c:v>0.153081020465377</c:v>
                </c:pt>
                <c:pt idx="62">
                  <c:v>#N/A</c:v>
                </c:pt>
                <c:pt idx="63">
                  <c:v>0.161159017153454</c:v>
                </c:pt>
                <c:pt idx="64">
                  <c:v>0.121788653096579</c:v>
                </c:pt>
                <c:pt idx="65">
                  <c:v>0.0975530012771392</c:v>
                </c:pt>
                <c:pt idx="66">
                  <c:v>0.158391074304118</c:v>
                </c:pt>
                <c:pt idx="67">
                  <c:v>0.143526040482147</c:v>
                </c:pt>
                <c:pt idx="68">
                  <c:v>0.105447491638796</c:v>
                </c:pt>
                <c:pt idx="69">
                  <c:v>0.0856275510204082</c:v>
                </c:pt>
                <c:pt idx="70">
                  <c:v>0.226939475093733</c:v>
                </c:pt>
                <c:pt idx="71">
                  <c:v>#N/A</c:v>
                </c:pt>
                <c:pt idx="72">
                  <c:v>0.15261039686976</c:v>
                </c:pt>
                <c:pt idx="73">
                  <c:v>0.090375224416517</c:v>
                </c:pt>
                <c:pt idx="74">
                  <c:v>#N/A</c:v>
                </c:pt>
                <c:pt idx="75">
                  <c:v>#N/A</c:v>
                </c:pt>
                <c:pt idx="76">
                  <c:v>0.0333681406499734</c:v>
                </c:pt>
                <c:pt idx="77">
                  <c:v>0.0492626728110599</c:v>
                </c:pt>
                <c:pt idx="78">
                  <c:v>#N/A</c:v>
                </c:pt>
                <c:pt idx="79">
                  <c:v>0.0749608465608466</c:v>
                </c:pt>
                <c:pt idx="80">
                  <c:v>#N/A</c:v>
                </c:pt>
                <c:pt idx="81">
                  <c:v>0.0129383886255924</c:v>
                </c:pt>
                <c:pt idx="82">
                  <c:v>0.0268804554079696</c:v>
                </c:pt>
                <c:pt idx="83">
                  <c:v>#N/A</c:v>
                </c:pt>
                <c:pt idx="84">
                  <c:v>0.149646107178969</c:v>
                </c:pt>
                <c:pt idx="85">
                  <c:v>0.0965057650967364</c:v>
                </c:pt>
                <c:pt idx="86">
                  <c:v>0.164313411952828</c:v>
                </c:pt>
                <c:pt idx="87">
                  <c:v>0.218593781751676</c:v>
                </c:pt>
                <c:pt idx="88">
                  <c:v>0.177643076923077</c:v>
                </c:pt>
                <c:pt idx="89">
                  <c:v>0.336437529029261</c:v>
                </c:pt>
                <c:pt idx="90">
                  <c:v>#N/A</c:v>
                </c:pt>
                <c:pt idx="91">
                  <c:v>0.188082901554404</c:v>
                </c:pt>
                <c:pt idx="92">
                  <c:v>0.140689228229468</c:v>
                </c:pt>
                <c:pt idx="93">
                  <c:v>#N/A</c:v>
                </c:pt>
                <c:pt idx="94">
                  <c:v>0.286407407407407</c:v>
                </c:pt>
                <c:pt idx="95">
                  <c:v>#N/A</c:v>
                </c:pt>
                <c:pt idx="96">
                  <c:v>0.0286717311233886</c:v>
                </c:pt>
                <c:pt idx="97">
                  <c:v>0.217416182387126</c:v>
                </c:pt>
                <c:pt idx="98">
                  <c:v>0.482178940961655</c:v>
                </c:pt>
                <c:pt idx="99">
                  <c:v>#N/A</c:v>
                </c:pt>
                <c:pt idx="100">
                  <c:v>0.062321386185616</c:v>
                </c:pt>
                <c:pt idx="101">
                  <c:v>#N/A</c:v>
                </c:pt>
                <c:pt idx="102">
                  <c:v>0.0653095518867924</c:v>
                </c:pt>
                <c:pt idx="103">
                  <c:v>0.0440035226772347</c:v>
                </c:pt>
                <c:pt idx="104">
                  <c:v>#N/A</c:v>
                </c:pt>
                <c:pt idx="105">
                  <c:v>0.137817396002161</c:v>
                </c:pt>
                <c:pt idx="106">
                  <c:v>0.0321095317725753</c:v>
                </c:pt>
                <c:pt idx="107">
                  <c:v>0.167941176470588</c:v>
                </c:pt>
                <c:pt idx="108">
                  <c:v>0.101180270111568</c:v>
                </c:pt>
                <c:pt idx="109">
                  <c:v>0.199820160908661</c:v>
                </c:pt>
                <c:pt idx="110">
                  <c:v>0.106081526452732</c:v>
                </c:pt>
                <c:pt idx="111">
                  <c:v>0.153499546690843</c:v>
                </c:pt>
                <c:pt idx="112">
                  <c:v>0.17739375</c:v>
                </c:pt>
                <c:pt idx="113">
                  <c:v>0.174751051145278</c:v>
                </c:pt>
                <c:pt idx="114">
                  <c:v>0.175429793103448</c:v>
                </c:pt>
                <c:pt idx="115">
                  <c:v>0.119629243089641</c:v>
                </c:pt>
                <c:pt idx="116">
                  <c:v>0.117014481236203</c:v>
                </c:pt>
                <c:pt idx="117">
                  <c:v>0.206798204754973</c:v>
                </c:pt>
                <c:pt idx="118">
                  <c:v>0.318338775510204</c:v>
                </c:pt>
                <c:pt idx="119">
                  <c:v>#N/A</c:v>
                </c:pt>
                <c:pt idx="120">
                  <c:v>#N/A</c:v>
                </c:pt>
                <c:pt idx="121">
                  <c:v>0.139418932384342</c:v>
                </c:pt>
                <c:pt idx="122">
                  <c:v>#N/A</c:v>
                </c:pt>
                <c:pt idx="123">
                  <c:v>0.151950944386149</c:v>
                </c:pt>
                <c:pt idx="124">
                  <c:v>0.136219344608879</c:v>
                </c:pt>
                <c:pt idx="125">
                  <c:v>0.10861485175949</c:v>
                </c:pt>
                <c:pt idx="126">
                  <c:v>#N/A</c:v>
                </c:pt>
                <c:pt idx="127">
                  <c:v>0.14419348534202</c:v>
                </c:pt>
                <c:pt idx="128">
                  <c:v>0.117276153617148</c:v>
                </c:pt>
                <c:pt idx="129">
                  <c:v>0.192223891857906</c:v>
                </c:pt>
                <c:pt idx="130">
                  <c:v>0.147744537177542</c:v>
                </c:pt>
                <c:pt idx="131">
                  <c:v>0.114548273273273</c:v>
                </c:pt>
                <c:pt idx="132">
                  <c:v>0.134414270797076</c:v>
                </c:pt>
                <c:pt idx="133">
                  <c:v>0.123989221556886</c:v>
                </c:pt>
                <c:pt idx="134">
                  <c:v>0.146614549938348</c:v>
                </c:pt>
                <c:pt idx="135">
                  <c:v>0.142346658566221</c:v>
                </c:pt>
                <c:pt idx="136">
                  <c:v>0.127163354998452</c:v>
                </c:pt>
                <c:pt idx="137">
                  <c:v>0.0822749913043478</c:v>
                </c:pt>
                <c:pt idx="138">
                  <c:v>0.124485225597169</c:v>
                </c:pt>
                <c:pt idx="139">
                  <c:v>0.133038981252211</c:v>
                </c:pt>
                <c:pt idx="140">
                  <c:v>0.298572950478568</c:v>
                </c:pt>
                <c:pt idx="141">
                  <c:v>0.273361080377481</c:v>
                </c:pt>
                <c:pt idx="142">
                  <c:v>0.224808492569002</c:v>
                </c:pt>
                <c:pt idx="143">
                  <c:v>0.1991151940545</c:v>
                </c:pt>
                <c:pt idx="144">
                  <c:v>0.118536531895777</c:v>
                </c:pt>
                <c:pt idx="145">
                  <c:v>#N/A</c:v>
                </c:pt>
                <c:pt idx="146">
                  <c:v>0.164896817068905</c:v>
                </c:pt>
                <c:pt idx="147">
                  <c:v>0.0349194343261196</c:v>
                </c:pt>
                <c:pt idx="148">
                  <c:v>0.127998841922409</c:v>
                </c:pt>
                <c:pt idx="149">
                  <c:v>0.133162842221871</c:v>
                </c:pt>
                <c:pt idx="150">
                  <c:v>0.0918397185301016</c:v>
                </c:pt>
                <c:pt idx="151">
                  <c:v>0.151538964069062</c:v>
                </c:pt>
                <c:pt idx="152">
                  <c:v>1.5287110613286</c:v>
                </c:pt>
                <c:pt idx="153">
                  <c:v>0.0221494878572609</c:v>
                </c:pt>
                <c:pt idx="154">
                  <c:v>0.306706675987417</c:v>
                </c:pt>
                <c:pt idx="155">
                  <c:v>0.140181204161692</c:v>
                </c:pt>
                <c:pt idx="156">
                  <c:v>#N/A</c:v>
                </c:pt>
                <c:pt idx="157">
                  <c:v>0.217712256897332</c:v>
                </c:pt>
                <c:pt idx="158">
                  <c:v>0.327224340044743</c:v>
                </c:pt>
                <c:pt idx="159">
                  <c:v>0.353407918968692</c:v>
                </c:pt>
                <c:pt idx="160">
                  <c:v>0.246834600262123</c:v>
                </c:pt>
                <c:pt idx="161">
                  <c:v>0.44453253968254</c:v>
                </c:pt>
                <c:pt idx="162">
                  <c:v>0.128031318376607</c:v>
                </c:pt>
                <c:pt idx="163">
                  <c:v>#N/A</c:v>
                </c:pt>
                <c:pt idx="164">
                  <c:v>0.240592358078603</c:v>
                </c:pt>
                <c:pt idx="165">
                  <c:v>0.159562959396566</c:v>
                </c:pt>
                <c:pt idx="166">
                  <c:v>#N/A</c:v>
                </c:pt>
                <c:pt idx="167">
                  <c:v>0.152</c:v>
                </c:pt>
                <c:pt idx="168">
                  <c:v>#N/A</c:v>
                </c:pt>
                <c:pt idx="169">
                  <c:v>0.143862658182823</c:v>
                </c:pt>
                <c:pt idx="170">
                  <c:v>0.177977103842214</c:v>
                </c:pt>
                <c:pt idx="171">
                  <c:v>0.177641283986551</c:v>
                </c:pt>
                <c:pt idx="172">
                  <c:v>0.121751461452164</c:v>
                </c:pt>
                <c:pt idx="173">
                  <c:v>0.200236306105857</c:v>
                </c:pt>
                <c:pt idx="174">
                  <c:v>0.294440009499421</c:v>
                </c:pt>
                <c:pt idx="175">
                  <c:v>#N/A</c:v>
                </c:pt>
                <c:pt idx="176">
                  <c:v>0.173266191056924</c:v>
                </c:pt>
                <c:pt idx="177">
                  <c:v>#N/A</c:v>
                </c:pt>
                <c:pt idx="178">
                  <c:v>0.121213264203319</c:v>
                </c:pt>
                <c:pt idx="179">
                  <c:v>0.106556030785298</c:v>
                </c:pt>
                <c:pt idx="180">
                  <c:v>0.152</c:v>
                </c:pt>
                <c:pt idx="181">
                  <c:v>0.128371592863955</c:v>
                </c:pt>
                <c:pt idx="182">
                  <c:v>0.0619401381401055</c:v>
                </c:pt>
                <c:pt idx="183">
                  <c:v>0.165232940241877</c:v>
                </c:pt>
                <c:pt idx="184">
                  <c:v>0.170175782705749</c:v>
                </c:pt>
                <c:pt idx="185">
                  <c:v>0.249043105034808</c:v>
                </c:pt>
                <c:pt idx="186">
                  <c:v>0.155081405660941</c:v>
                </c:pt>
                <c:pt idx="187">
                  <c:v>#N/A</c:v>
                </c:pt>
                <c:pt idx="188">
                  <c:v>0.106268552040449</c:v>
                </c:pt>
                <c:pt idx="189">
                  <c:v>#N/A</c:v>
                </c:pt>
                <c:pt idx="190">
                  <c:v>0.12183753088398</c:v>
                </c:pt>
                <c:pt idx="191">
                  <c:v>#N/A</c:v>
                </c:pt>
                <c:pt idx="192">
                  <c:v>0.152975245055628</c:v>
                </c:pt>
                <c:pt idx="193">
                  <c:v>0.142158127262164</c:v>
                </c:pt>
                <c:pt idx="194">
                  <c:v>#N/A</c:v>
                </c:pt>
              </c:numCache>
            </c:numRef>
          </c:yVal>
          <c:smooth val="0"/>
        </c:ser>
        <c:axId val="19306387"/>
        <c:axId val="39539756"/>
      </c:scatterChart>
      <c:valAx>
        <c:axId val="1930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Pb-210 (mBq/m3)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539756"/>
        <c:crosses val="autoZero"/>
        <c:crossBetween val="midCat"/>
        <c:dispUnits/>
      </c:valAx>
      <c:valAx>
        <c:axId val="39539756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Nitrate (ug/m3)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0638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5"/>
          <c:y val="0.961"/>
          <c:w val="0.1767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urier"/>
                <a:ea typeface="Courier"/>
                <a:cs typeface="Courier"/>
              </a:rPr>
              <a:t>FANNING ISLAND
Weekly Samples: 1981-1982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55"/>
          <c:w val="0.954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FAN8186C!$G$10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FAN8186C!$G$11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FAN8186C!$G$12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FAN8186C!$G$13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FAN8186C!$G$14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FAN8186C!$G$15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FAN8186C!$G$16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FAN8186C!$G$17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FAN8186C!$G$18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FAN8186C!$G$19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FAN8186C!$G$20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FAN8186C!$G$21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FAN8186C!$G$22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FAN8186C!$G$23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FAN8186C!$G$24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FAN8186C!$G$25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FAN8186C!$G$26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FAN8186C!$G$27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FAN8186C!$G$28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FAN8186C!$G$29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FAN8186C!$G$30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FAN8186C!$G$31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FAN8186C!$G$32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FAN8186C!$G$33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FAN8186C!$G$34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FAN8186C!$G$35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FAN8186C!$G$36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FAN8186C!$G$37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FAN8186C!$G$38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FAN8186C!$G$39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FAN8186C!$G$40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FAN8186C!$G$41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FAN8186C!$G$42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FAN8186C!$G$43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FAN8186C!$G$44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FAN8186C!$G$45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FAN8186C!$G$46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FAN8186C!$G$47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FAN8186C!$G$48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FAN8186C!$G$49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FAN8186C!$G$50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FAN8186C!$G$51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FAN8186C!$G$52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FAN8186C!$G$53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FAN8186C!$G$54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FAN8186C!$G$55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FAN8186C!$G$56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FAN8186C!$G$57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FAN8186C!$G$58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FAN8186C!$G$59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FAN8186C!$G$60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FAN8186C!$G$61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FAN8186C!$G$62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FAN8186C!$G$63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FAN8186C!$G$64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FAN8186C!$G$65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FAN8186C!$G$66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FAN8186C!$G$67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FAN8186C!$G$68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FAN8186C!$G$69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FAN8186C!$G$70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FAN8186C!$G$71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FAN8186C!$G$72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FAN8186C!$G$73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FAN8186C!$G$74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FAN8186C!$G$75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FAN8186C!$G$76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FAN8186C!$G$77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FAN8186C!$G$78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FAN8186C!$G$79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FAN8186C!$G$80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FAN8186C!$G$81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FAN8186C!$G$82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FAN8186C!$G$83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FAN8186C!$G$84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FAN8186C!$G$85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FAN8186C!$G$86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FAN8186C!$G$87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FAN8186C!$G$88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FAN8186C!$G$89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FAN8186C!$G$90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FAN8186C!$G$91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FAN8186C!$G$92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FAN8186C!$G$93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FAN8186C!$G$94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FAN8186C!$G$95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FAN8186C!$G$96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FAN8186C!$G$97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FAN8186C!$G$98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FAN8186C!$G$99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FAN8186C!$G$100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FAN8186C!$G$101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FAN8186C!$G$102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FAN8186C!$G$103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FAN8186C!$G$104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FAN8186C!$G$105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FAN8186C!$G$106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FAN8186C!$G$107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FAN8186C!$G$108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FAN8186C!$G$109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strRef>
                  <c:f>FAN8186C!$G$110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tx>
                <c:strRef>
                  <c:f>FAN8186C!$G$111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tx>
                <c:strRef>
                  <c:f>FAN8186C!$G$112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tx>
                <c:strRef>
                  <c:f>FAN8186C!$G$113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strRef>
                  <c:f>FAN8186C!$G$114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tx>
                <c:strRef>
                  <c:f>FAN8186C!$G$115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tx>
                <c:strRef>
                  <c:f>FAN8186C!$G$116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tx>
                <c:strRef>
                  <c:f>FAN8186C!$G$117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strRef>
                  <c:f>FAN8186C!$G$118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tx>
                <c:strRef>
                  <c:f>FAN8186C!$G$119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strRef>
                  <c:f>FAN8186C!$G$120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tx>
                <c:strRef>
                  <c:f>FAN8186C!$G$121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strRef>
                  <c:f>FAN8186C!$G$122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tx>
                <c:strRef>
                  <c:f>FAN8186C!$G$123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4"/>
              <c:tx>
                <c:strRef>
                  <c:f>FAN8186C!$G$124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5"/>
              <c:tx>
                <c:strRef>
                  <c:f>FAN8186C!$G$125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strRef>
                  <c:f>FAN8186C!$G$126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tx>
                <c:strRef>
                  <c:f>FAN8186C!$G$127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8"/>
              <c:tx>
                <c:strRef>
                  <c:f>FAN8186C!$G$128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9"/>
              <c:tx>
                <c:strRef>
                  <c:f>FAN8186C!$G$129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FAN8186C!$G$130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tx>
                <c:strRef>
                  <c:f>FAN8186C!$G$131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2"/>
              <c:tx>
                <c:strRef>
                  <c:f>FAN8186C!$G$132</c:f>
                  <c:strCache>
                    <c:ptCount val="1"/>
                    <c:pt idx="0">
                      <c:v>10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3"/>
              <c:tx>
                <c:strRef>
                  <c:f>FAN8186C!$G$133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strRef>
                  <c:f>FAN8186C!$G$134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tx>
                <c:strRef>
                  <c:f>FAN8186C!$G$135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tx>
                <c:strRef>
                  <c:f>FAN8186C!$G$136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7"/>
              <c:tx>
                <c:strRef>
                  <c:f>FAN8186C!$G$137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strRef>
                  <c:f>FAN8186C!$G$138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tx>
                <c:strRef>
                  <c:f>FAN8186C!$G$139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FAN8186C!$G$140</c:f>
                  <c:strCache>
                    <c:ptCount val="1"/>
                    <c:pt idx="0">
                      <c:v>12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1"/>
              <c:tx>
                <c:strRef>
                  <c:f>FAN8186C!$G$141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strRef>
                  <c:f>FAN8186C!$G$142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tx>
                <c:strRef>
                  <c:f>FAN8186C!$G$143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4"/>
              <c:tx>
                <c:strRef>
                  <c:f>FAN8186C!$G$144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5"/>
              <c:tx>
                <c:strRef>
                  <c:f>FAN8186C!$G$145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strRef>
                  <c:f>FAN8186C!$G$146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tx>
                <c:strRef>
                  <c:f>FAN8186C!$G$147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8"/>
              <c:tx>
                <c:strRef>
                  <c:f>FAN8186C!$G$148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9"/>
              <c:tx>
                <c:strRef>
                  <c:f>FAN8186C!$G$149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FAN8186C!$G$150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tx>
                <c:strRef>
                  <c:f>FAN8186C!$G$151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tx>
                <c:strRef>
                  <c:f>FAN8186C!$G$152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tx>
                <c:strRef>
                  <c:f>FAN8186C!$G$153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FAN8186C!$G$154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tx>
                <c:strRef>
                  <c:f>FAN8186C!$G$155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6"/>
              <c:tx>
                <c:strRef>
                  <c:f>FAN8186C!$G$156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7"/>
              <c:tx>
                <c:strRef>
                  <c:f>FAN8186C!$G$157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FAN8186C!$G$158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tx>
                <c:strRef>
                  <c:f>FAN8186C!$G$159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strRef>
                  <c:f>FAN8186C!$G$160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1"/>
              <c:tx>
                <c:strRef>
                  <c:f>FAN8186C!$G$161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strRef>
                  <c:f>FAN8186C!$G$162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tx>
                <c:strRef>
                  <c:f>FAN8186C!$G$163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FAN8186C!$G$164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5"/>
              <c:tx>
                <c:strRef>
                  <c:f>FAN8186C!$G$165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FAN8186C!$G$166</c:f>
                  <c:strCache>
                    <c:ptCount val="1"/>
                    <c:pt idx="0">
                      <c:v>13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tx>
                <c:strRef>
                  <c:f>FAN8186C!$G$167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FAN8186C!$G$168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tx>
                <c:strRef>
                  <c:f>FAN8186C!$G$169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FAN8186C!$G$170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tx>
                <c:strRef>
                  <c:f>FAN8186C!$G$171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FAN8186C!$G$172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3"/>
              <c:tx>
                <c:strRef>
                  <c:f>FAN8186C!$G$173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strRef>
                  <c:f>FAN8186C!$G$174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tx>
                <c:strRef>
                  <c:f>FAN8186C!$G$175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6"/>
              <c:tx>
                <c:strRef>
                  <c:f>FAN8186C!$G$176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7"/>
              <c:tx>
                <c:strRef>
                  <c:f>FAN8186C!$G$177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strRef>
                  <c:f>FAN8186C!$G$178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tx>
                <c:strRef>
                  <c:f>FAN8186C!$G$179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0"/>
              <c:tx>
                <c:strRef>
                  <c:f>FAN8186C!$G$180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1"/>
              <c:tx>
                <c:strRef>
                  <c:f>FAN8186C!$G$181</c:f>
                  <c:strCache>
                    <c:ptCount val="1"/>
                    <c:pt idx="0">
                      <c:v>8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2"/>
              <c:tx>
                <c:strRef>
                  <c:f>FAN8186C!$G$182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3"/>
              <c:tx>
                <c:strRef>
                  <c:f>FAN8186C!$G$183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4"/>
              <c:tx>
                <c:strRef>
                  <c:f>FAN8186C!$G$184</c:f>
                  <c:strCache>
                    <c:ptCount val="1"/>
                    <c:pt idx="0">
                      <c:v>9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5"/>
              <c:tx>
                <c:strRef>
                  <c:f>FAN8186C!$G$185</c:f>
                  <c:strCache>
                    <c:ptCount val="1"/>
                    <c:pt idx="0">
                      <c:v>11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6"/>
              <c:tx>
                <c:strRef>
                  <c:f>FAN8186C!$G$186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7"/>
              <c:tx>
                <c:strRef>
                  <c:f>FAN8186C!$G$187</c:f>
                  <c:strCache>
                    <c:ptCount val="1"/>
                    <c:pt idx="0">
                      <c:v>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8"/>
              <c:tx>
                <c:strRef>
                  <c:f>FAN8186C!$G$188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9"/>
              <c:tx>
                <c:strRef>
                  <c:f>FAN8186C!$G$189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0"/>
              <c:tx>
                <c:strRef>
                  <c:f>FAN8186C!$G$190</c:f>
                  <c:strCache>
                    <c:ptCount val="1"/>
                    <c:pt idx="0">
                      <c:v>2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1"/>
              <c:tx>
                <c:strRef>
                  <c:f>FAN8186C!$G$191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2"/>
              <c:tx>
                <c:strRef>
                  <c:f>FAN8186C!$G$192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3"/>
              <c:tx>
                <c:strRef>
                  <c:f>FAN8186C!$G$193</c:f>
                  <c:strCache>
                    <c:ptCount val="1"/>
                    <c:pt idx="0">
                      <c:v>3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4"/>
              <c:tx>
                <c:strRef>
                  <c:f>FAN8186C!$G$194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5"/>
              <c:tx>
                <c:strRef>
                  <c:f>FAN8186C!$G$195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6"/>
              <c:tx>
                <c:strRef>
                  <c:f>FAN8186C!$G$196</c:f>
                  <c:strCache>
                    <c:ptCount val="1"/>
                    <c:pt idx="0">
                      <c:v>4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7"/>
              <c:tx>
                <c:strRef>
                  <c:f>FAN8186C!$G$197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8"/>
              <c:tx>
                <c:strRef>
                  <c:f>FAN8186C!$G$198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9"/>
              <c:tx>
                <c:strRef>
                  <c:f>FAN8186C!$G$199</c:f>
                  <c:strCache>
                    <c:ptCount val="1"/>
                    <c:pt idx="0">
                      <c:v>5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0"/>
              <c:tx>
                <c:strRef>
                  <c:f>FAN8186C!$G$200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1"/>
              <c:tx>
                <c:strRef>
                  <c:f>FAN8186C!$G$201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2"/>
              <c:tx>
                <c:strRef>
                  <c:f>FAN8186C!$G$202</c:f>
                  <c:strCache>
                    <c:ptCount val="1"/>
                    <c:pt idx="0">
                      <c:v>6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3"/>
              <c:tx>
                <c:strRef>
                  <c:f>FAN8186C!$G$203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4"/>
              <c:tx>
                <c:strRef>
                  <c:f>FAN8186C!$G$204</c:f>
                  <c:strCache>
                    <c:ptCount val="1"/>
                    <c:pt idx="0">
                      <c:v>7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ourier"/>
                      <a:ea typeface="Courier"/>
                      <a:cs typeface="Courie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FAN8186C!$Q$10:$Q$204</c:f>
              <c:numCache>
                <c:ptCount val="195"/>
                <c:pt idx="0">
                  <c:v>0.390766685205596</c:v>
                </c:pt>
                <c:pt idx="1">
                  <c:v>0.0159107739386795</c:v>
                </c:pt>
                <c:pt idx="2">
                  <c:v>0.574509512873563</c:v>
                </c:pt>
                <c:pt idx="3">
                  <c:v>0.566319860733696</c:v>
                </c:pt>
                <c:pt idx="4">
                  <c:v>0.413740207243559</c:v>
                </c:pt>
                <c:pt idx="5">
                  <c:v>0.821203039510404</c:v>
                </c:pt>
                <c:pt idx="6">
                  <c:v>0.501085821945827</c:v>
                </c:pt>
                <c:pt idx="7">
                  <c:v>0.663878710255537</c:v>
                </c:pt>
                <c:pt idx="8">
                  <c:v>0.578744651147959</c:v>
                </c:pt>
                <c:pt idx="9">
                  <c:v>0.63255160639481</c:v>
                </c:pt>
                <c:pt idx="10">
                  <c:v>0.501093037445888</c:v>
                </c:pt>
                <c:pt idx="11">
                  <c:v>0.527202930837912</c:v>
                </c:pt>
                <c:pt idx="12">
                  <c:v>0.611797522319202</c:v>
                </c:pt>
                <c:pt idx="13">
                  <c:v>0.672019174047374</c:v>
                </c:pt>
                <c:pt idx="14">
                  <c:v>0.604298336138614</c:v>
                </c:pt>
                <c:pt idx="15">
                  <c:v>0.606018333402705</c:v>
                </c:pt>
                <c:pt idx="16">
                  <c:v>0.532596219392074</c:v>
                </c:pt>
                <c:pt idx="17">
                  <c:v>0.50377824589372</c:v>
                </c:pt>
                <c:pt idx="18">
                  <c:v>0.610753520625682</c:v>
                </c:pt>
                <c:pt idx="19">
                  <c:v>0.544369976408352</c:v>
                </c:pt>
                <c:pt idx="20">
                  <c:v>0.665932124135829</c:v>
                </c:pt>
                <c:pt idx="21">
                  <c:v>0.692520389819004</c:v>
                </c:pt>
                <c:pt idx="22">
                  <c:v>0.757466024018325</c:v>
                </c:pt>
                <c:pt idx="23">
                  <c:v>0.581091761736497</c:v>
                </c:pt>
                <c:pt idx="24">
                  <c:v>0.634556906963388</c:v>
                </c:pt>
                <c:pt idx="25">
                  <c:v>0.647266091960643</c:v>
                </c:pt>
                <c:pt idx="26">
                  <c:v>0.990912810072958</c:v>
                </c:pt>
                <c:pt idx="27">
                  <c:v>0.803336598214286</c:v>
                </c:pt>
                <c:pt idx="28">
                  <c:v>0.694072128526481</c:v>
                </c:pt>
                <c:pt idx="29">
                  <c:v>0.79178537353914</c:v>
                </c:pt>
                <c:pt idx="30">
                  <c:v>0.861253358895428</c:v>
                </c:pt>
                <c:pt idx="31">
                  <c:v>0.636853141238472</c:v>
                </c:pt>
                <c:pt idx="32">
                  <c:v>#N/A</c:v>
                </c:pt>
                <c:pt idx="33">
                  <c:v>0.801029165294592</c:v>
                </c:pt>
                <c:pt idx="34">
                  <c:v>0.708496102476291</c:v>
                </c:pt>
                <c:pt idx="35">
                  <c:v>0.811169079598662</c:v>
                </c:pt>
                <c:pt idx="36">
                  <c:v>#N/A</c:v>
                </c:pt>
                <c:pt idx="37">
                  <c:v>0.68732545181394</c:v>
                </c:pt>
                <c:pt idx="38">
                  <c:v>0.508806268058851</c:v>
                </c:pt>
                <c:pt idx="39">
                  <c:v>0.654380338700449</c:v>
                </c:pt>
                <c:pt idx="40">
                  <c:v>0.38842795721259</c:v>
                </c:pt>
                <c:pt idx="41">
                  <c:v>0.799423122362444</c:v>
                </c:pt>
                <c:pt idx="42">
                  <c:v>0.897013203974359</c:v>
                </c:pt>
                <c:pt idx="43">
                  <c:v>0.701484383878103</c:v>
                </c:pt>
                <c:pt idx="44">
                  <c:v>0.700548762363127</c:v>
                </c:pt>
                <c:pt idx="45">
                  <c:v>0.685017773480663</c:v>
                </c:pt>
                <c:pt idx="46">
                  <c:v>0.839180839420619</c:v>
                </c:pt>
                <c:pt idx="47">
                  <c:v>0.579645697219362</c:v>
                </c:pt>
                <c:pt idx="48">
                  <c:v>#N/A</c:v>
                </c:pt>
                <c:pt idx="49">
                  <c:v>0.882385121040327</c:v>
                </c:pt>
                <c:pt idx="50">
                  <c:v>#N/A</c:v>
                </c:pt>
                <c:pt idx="51">
                  <c:v>0.629028158020591</c:v>
                </c:pt>
                <c:pt idx="52">
                  <c:v>1.61210404352792</c:v>
                </c:pt>
                <c:pt idx="53">
                  <c:v>0.654715958435993</c:v>
                </c:pt>
                <c:pt idx="54">
                  <c:v>-0.0892244744186047</c:v>
                </c:pt>
                <c:pt idx="55">
                  <c:v>0.688327510170604</c:v>
                </c:pt>
                <c:pt idx="56">
                  <c:v>0.669361164227198</c:v>
                </c:pt>
                <c:pt idx="57">
                  <c:v>0.656700467645489</c:v>
                </c:pt>
                <c:pt idx="58">
                  <c:v>0.635585368908297</c:v>
                </c:pt>
                <c:pt idx="59">
                  <c:v>0.5468061695586</c:v>
                </c:pt>
                <c:pt idx="60">
                  <c:v>#N/A</c:v>
                </c:pt>
                <c:pt idx="61">
                  <c:v>0.747928466834875</c:v>
                </c:pt>
                <c:pt idx="62">
                  <c:v>#N/A</c:v>
                </c:pt>
                <c:pt idx="63">
                  <c:v>0.731004875475197</c:v>
                </c:pt>
                <c:pt idx="64">
                  <c:v>0.68706482615851</c:v>
                </c:pt>
                <c:pt idx="65">
                  <c:v>0.51851778339719</c:v>
                </c:pt>
                <c:pt idx="66">
                  <c:v>0.772812061467679</c:v>
                </c:pt>
                <c:pt idx="67">
                  <c:v>0.621726777621105</c:v>
                </c:pt>
                <c:pt idx="68">
                  <c:v>0.542301875139353</c:v>
                </c:pt>
                <c:pt idx="69">
                  <c:v>0.383771984693878</c:v>
                </c:pt>
                <c:pt idx="70">
                  <c:v>0.548002836100696</c:v>
                </c:pt>
                <c:pt idx="71">
                  <c:v>#N/A</c:v>
                </c:pt>
                <c:pt idx="72">
                  <c:v>0.350035098211291</c:v>
                </c:pt>
                <c:pt idx="73">
                  <c:v>0.697433837522442</c:v>
                </c:pt>
                <c:pt idx="74">
                  <c:v>#N/A</c:v>
                </c:pt>
                <c:pt idx="75">
                  <c:v>#N/A</c:v>
                </c:pt>
                <c:pt idx="76">
                  <c:v>0.159234263079382</c:v>
                </c:pt>
                <c:pt idx="77">
                  <c:v>0.305100783640553</c:v>
                </c:pt>
                <c:pt idx="78">
                  <c:v>#N/A</c:v>
                </c:pt>
                <c:pt idx="79">
                  <c:v>0.400511664338624</c:v>
                </c:pt>
                <c:pt idx="80">
                  <c:v>#N/A</c:v>
                </c:pt>
                <c:pt idx="81">
                  <c:v>0.0752216470774098</c:v>
                </c:pt>
                <c:pt idx="82">
                  <c:v>0.0938286336812145</c:v>
                </c:pt>
                <c:pt idx="83">
                  <c:v>#N/A</c:v>
                </c:pt>
                <c:pt idx="84">
                  <c:v>0.638443359352882</c:v>
                </c:pt>
                <c:pt idx="85">
                  <c:v>0.662494676646473</c:v>
                </c:pt>
                <c:pt idx="86">
                  <c:v>0.743977280831501</c:v>
                </c:pt>
                <c:pt idx="87">
                  <c:v>1.10760197602113</c:v>
                </c:pt>
                <c:pt idx="88">
                  <c:v>0.542999750153846</c:v>
                </c:pt>
                <c:pt idx="89">
                  <c:v>0.923334433116582</c:v>
                </c:pt>
                <c:pt idx="90">
                  <c:v>#N/A</c:v>
                </c:pt>
                <c:pt idx="91">
                  <c:v>0.564438653195164</c:v>
                </c:pt>
                <c:pt idx="92">
                  <c:v>0.573628915724309</c:v>
                </c:pt>
                <c:pt idx="93">
                  <c:v>#N/A</c:v>
                </c:pt>
                <c:pt idx="94">
                  <c:v>0.910292761975309</c:v>
                </c:pt>
                <c:pt idx="95">
                  <c:v>#N/A</c:v>
                </c:pt>
                <c:pt idx="96">
                  <c:v>0.0558384205801106</c:v>
                </c:pt>
                <c:pt idx="97">
                  <c:v>0.659016522306661</c:v>
                </c:pt>
                <c:pt idx="98">
                  <c:v>1.40759255946439</c:v>
                </c:pt>
                <c:pt idx="99">
                  <c:v>#N/A</c:v>
                </c:pt>
                <c:pt idx="100">
                  <c:v>0.145585568336103</c:v>
                </c:pt>
                <c:pt idx="101">
                  <c:v>#N/A</c:v>
                </c:pt>
                <c:pt idx="102">
                  <c:v>0.272130697936321</c:v>
                </c:pt>
                <c:pt idx="103">
                  <c:v>0.0811744466754735</c:v>
                </c:pt>
                <c:pt idx="104">
                  <c:v>#N/A</c:v>
                </c:pt>
                <c:pt idx="105">
                  <c:v>0.693001422150189</c:v>
                </c:pt>
                <c:pt idx="106">
                  <c:v>-0.128501098913043</c:v>
                </c:pt>
                <c:pt idx="107">
                  <c:v>1.11552193791444</c:v>
                </c:pt>
                <c:pt idx="108">
                  <c:v>0.907359507985907</c:v>
                </c:pt>
                <c:pt idx="109">
                  <c:v>1.62608378518694</c:v>
                </c:pt>
                <c:pt idx="110">
                  <c:v>0.696130363746748</c:v>
                </c:pt>
                <c:pt idx="111">
                  <c:v>0.671008398531278</c:v>
                </c:pt>
                <c:pt idx="112">
                  <c:v>1.07965852591912</c:v>
                </c:pt>
                <c:pt idx="113">
                  <c:v>0.971684280075306</c:v>
                </c:pt>
                <c:pt idx="114">
                  <c:v>1.17055703067586</c:v>
                </c:pt>
                <c:pt idx="115">
                  <c:v>0.950494743115474</c:v>
                </c:pt>
                <c:pt idx="116">
                  <c:v>0.893976225165563</c:v>
                </c:pt>
                <c:pt idx="117">
                  <c:v>0.855059764580301</c:v>
                </c:pt>
                <c:pt idx="118">
                  <c:v>1.21198857771649</c:v>
                </c:pt>
                <c:pt idx="119">
                  <c:v>#N/A</c:v>
                </c:pt>
                <c:pt idx="120">
                  <c:v>#N/A</c:v>
                </c:pt>
                <c:pt idx="121">
                  <c:v>0.794867583985765</c:v>
                </c:pt>
                <c:pt idx="122">
                  <c:v>#N/A</c:v>
                </c:pt>
                <c:pt idx="123">
                  <c:v>0.876498250996852</c:v>
                </c:pt>
                <c:pt idx="124">
                  <c:v>0.987047123097251</c:v>
                </c:pt>
                <c:pt idx="125">
                  <c:v>0.771129651149903</c:v>
                </c:pt>
                <c:pt idx="126">
                  <c:v>#N/A</c:v>
                </c:pt>
                <c:pt idx="127">
                  <c:v>0.611641773072747</c:v>
                </c:pt>
                <c:pt idx="128">
                  <c:v>0.66515202607919</c:v>
                </c:pt>
                <c:pt idx="129">
                  <c:v>0.923370439044326</c:v>
                </c:pt>
                <c:pt idx="130">
                  <c:v>0.494250715705615</c:v>
                </c:pt>
                <c:pt idx="131">
                  <c:v>0.614639331756757</c:v>
                </c:pt>
                <c:pt idx="132">
                  <c:v>0.415445314096763</c:v>
                </c:pt>
                <c:pt idx="133">
                  <c:v>0.620350599013738</c:v>
                </c:pt>
                <c:pt idx="134">
                  <c:v>0.771516664796547</c:v>
                </c:pt>
                <c:pt idx="135">
                  <c:v>0.586656635905225</c:v>
                </c:pt>
                <c:pt idx="136">
                  <c:v>0.735174149303621</c:v>
                </c:pt>
                <c:pt idx="137">
                  <c:v>0.364453352626087</c:v>
                </c:pt>
                <c:pt idx="138">
                  <c:v>0.105574216278384</c:v>
                </c:pt>
                <c:pt idx="139">
                  <c:v>-0.358810228510789</c:v>
                </c:pt>
                <c:pt idx="140">
                  <c:v>1.02466163062838</c:v>
                </c:pt>
                <c:pt idx="141">
                  <c:v>0.772569924113244</c:v>
                </c:pt>
                <c:pt idx="142">
                  <c:v>0.707676341097969</c:v>
                </c:pt>
                <c:pt idx="143">
                  <c:v>0.581164698348472</c:v>
                </c:pt>
                <c:pt idx="144">
                  <c:v>0.466322839460916</c:v>
                </c:pt>
                <c:pt idx="145">
                  <c:v>#N/A</c:v>
                </c:pt>
                <c:pt idx="146">
                  <c:v>0.352915004616999</c:v>
                </c:pt>
                <c:pt idx="147">
                  <c:v>-0.239682532333405</c:v>
                </c:pt>
                <c:pt idx="148">
                  <c:v>0.457369384288747</c:v>
                </c:pt>
                <c:pt idx="149">
                  <c:v>0.723945277575566</c:v>
                </c:pt>
                <c:pt idx="150">
                  <c:v>0.410123337842064</c:v>
                </c:pt>
                <c:pt idx="151">
                  <c:v>0.757871758220563</c:v>
                </c:pt>
                <c:pt idx="152">
                  <c:v>-0.129388950870578</c:v>
                </c:pt>
                <c:pt idx="153">
                  <c:v>0.0601082084792665</c:v>
                </c:pt>
                <c:pt idx="154">
                  <c:v>0.59104546571129</c:v>
                </c:pt>
                <c:pt idx="155">
                  <c:v>0.367446321450907</c:v>
                </c:pt>
                <c:pt idx="156">
                  <c:v>#N/A</c:v>
                </c:pt>
                <c:pt idx="157">
                  <c:v>0.457703514518318</c:v>
                </c:pt>
                <c:pt idx="158">
                  <c:v>0.778053489395973</c:v>
                </c:pt>
                <c:pt idx="159">
                  <c:v>0.810364813627992</c:v>
                </c:pt>
                <c:pt idx="160">
                  <c:v>0.961445918960245</c:v>
                </c:pt>
                <c:pt idx="161">
                  <c:v>1.97238181878307</c:v>
                </c:pt>
                <c:pt idx="162">
                  <c:v>0.463593915301235</c:v>
                </c:pt>
                <c:pt idx="163">
                  <c:v>#N/A</c:v>
                </c:pt>
                <c:pt idx="164">
                  <c:v>0.574857112227074</c:v>
                </c:pt>
                <c:pt idx="165">
                  <c:v>0.558422528261917</c:v>
                </c:pt>
                <c:pt idx="166">
                  <c:v>#N/A</c:v>
                </c:pt>
                <c:pt idx="167">
                  <c:v>0.62</c:v>
                </c:pt>
                <c:pt idx="168">
                  <c:v>#N/A</c:v>
                </c:pt>
                <c:pt idx="169">
                  <c:v>0.629619782140836</c:v>
                </c:pt>
                <c:pt idx="170">
                  <c:v>0.63359197926405</c:v>
                </c:pt>
                <c:pt idx="171">
                  <c:v>0.650082625703676</c:v>
                </c:pt>
                <c:pt idx="172">
                  <c:v>0.247743692786946</c:v>
                </c:pt>
                <c:pt idx="173">
                  <c:v>0.669523764316522</c:v>
                </c:pt>
                <c:pt idx="174">
                  <c:v>1.19676082032592</c:v>
                </c:pt>
                <c:pt idx="175">
                  <c:v>#N/A</c:v>
                </c:pt>
                <c:pt idx="176">
                  <c:v>0.785058735316642</c:v>
                </c:pt>
                <c:pt idx="177">
                  <c:v>#N/A</c:v>
                </c:pt>
                <c:pt idx="178">
                  <c:v>0.604838524589139</c:v>
                </c:pt>
                <c:pt idx="179">
                  <c:v>0.455111938152522</c:v>
                </c:pt>
                <c:pt idx="180">
                  <c:v>0.769</c:v>
                </c:pt>
                <c:pt idx="181">
                  <c:v>0.501440021715311</c:v>
                </c:pt>
                <c:pt idx="182">
                  <c:v>0.265468390426832</c:v>
                </c:pt>
                <c:pt idx="183">
                  <c:v>0.656680793529317</c:v>
                </c:pt>
                <c:pt idx="184">
                  <c:v>0.615268087796681</c:v>
                </c:pt>
                <c:pt idx="185">
                  <c:v>1.06439238169674</c:v>
                </c:pt>
                <c:pt idx="186">
                  <c:v>0.640269114740152</c:v>
                </c:pt>
                <c:pt idx="187">
                  <c:v>#N/A</c:v>
                </c:pt>
                <c:pt idx="188">
                  <c:v>0.435546395915791</c:v>
                </c:pt>
                <c:pt idx="189">
                  <c:v>#N/A</c:v>
                </c:pt>
                <c:pt idx="190">
                  <c:v>0.465105617016983</c:v>
                </c:pt>
                <c:pt idx="191">
                  <c:v>#N/A</c:v>
                </c:pt>
                <c:pt idx="192">
                  <c:v>0.699738336185301</c:v>
                </c:pt>
                <c:pt idx="193">
                  <c:v>0.580638143623475</c:v>
                </c:pt>
                <c:pt idx="194">
                  <c:v>#N/A</c:v>
                </c:pt>
              </c:numCache>
            </c:numRef>
          </c:xVal>
          <c:yVal>
            <c:numRef>
              <c:f>FAN8186C!$S$10:$S$204</c:f>
              <c:numCache>
                <c:ptCount val="1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39.3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46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48.4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46.2</c:v>
                </c:pt>
                <c:pt idx="16">
                  <c:v>#N/A</c:v>
                </c:pt>
                <c:pt idx="17">
                  <c:v>#N/A</c:v>
                </c:pt>
                <c:pt idx="18">
                  <c:v>37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56.9</c:v>
                </c:pt>
                <c:pt idx="23">
                  <c:v>#N/A</c:v>
                </c:pt>
                <c:pt idx="24">
                  <c:v>#N/A</c:v>
                </c:pt>
                <c:pt idx="25">
                  <c:v>36.4</c:v>
                </c:pt>
                <c:pt idx="26">
                  <c:v>32</c:v>
                </c:pt>
                <c:pt idx="27">
                  <c:v>47.3</c:v>
                </c:pt>
                <c:pt idx="28">
                  <c:v>53.4</c:v>
                </c:pt>
                <c:pt idx="29">
                  <c:v>44.3</c:v>
                </c:pt>
                <c:pt idx="30">
                  <c:v>44</c:v>
                </c:pt>
                <c:pt idx="31">
                  <c:v>49.4</c:v>
                </c:pt>
                <c:pt idx="32">
                  <c:v>#N/A</c:v>
                </c:pt>
                <c:pt idx="33">
                  <c:v>44.4</c:v>
                </c:pt>
                <c:pt idx="34">
                  <c:v>57.2</c:v>
                </c:pt>
                <c:pt idx="35">
                  <c:v>67.7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36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65</c:v>
                </c:pt>
                <c:pt idx="45">
                  <c:v>#N/A</c:v>
                </c:pt>
                <c:pt idx="46">
                  <c:v>#N/A</c:v>
                </c:pt>
                <c:pt idx="47">
                  <c:v>59</c:v>
                </c:pt>
                <c:pt idx="48">
                  <c:v>#N/A</c:v>
                </c:pt>
                <c:pt idx="49">
                  <c:v>58.6</c:v>
                </c:pt>
                <c:pt idx="50">
                  <c:v>#N/A</c:v>
                </c:pt>
                <c:pt idx="51">
                  <c:v>31.2</c:v>
                </c:pt>
                <c:pt idx="52">
                  <c:v>48.9</c:v>
                </c:pt>
                <c:pt idx="53">
                  <c:v>27</c:v>
                </c:pt>
                <c:pt idx="54">
                  <c:v>21.6</c:v>
                </c:pt>
                <c:pt idx="55">
                  <c:v>48.9</c:v>
                </c:pt>
                <c:pt idx="56">
                  <c:v>37.7</c:v>
                </c:pt>
                <c:pt idx="57">
                  <c:v>31.4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</c:numCache>
            </c:numRef>
          </c:yVal>
          <c:smooth val="0"/>
        </c:ser>
        <c:axId val="20313485"/>
        <c:axId val="48603638"/>
      </c:scatterChart>
      <c:valAx>
        <c:axId val="20313485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NSS Sulfate (ug/m3)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8603638"/>
        <c:crosses val="autoZero"/>
        <c:crossBetween val="midCat"/>
        <c:dispUnits/>
      </c:valAx>
      <c:valAx>
        <c:axId val="48603638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>MSA (ng/m3)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1348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"/>
          <a:ea typeface="Courier"/>
          <a:cs typeface="Courie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204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4" sqref="F4"/>
    </sheetView>
  </sheetViews>
  <sheetFormatPr defaultColWidth="9.75390625" defaultRowHeight="12.75"/>
  <cols>
    <col min="1" max="2" width="4.75390625" style="2" customWidth="1"/>
    <col min="3" max="4" width="11.75390625" style="2" customWidth="1"/>
    <col min="5" max="6" width="9.75390625" style="2" customWidth="1"/>
    <col min="7" max="7" width="4.75390625" style="2" customWidth="1"/>
    <col min="8" max="8" width="5.75390625" style="2" customWidth="1"/>
    <col min="9" max="9" width="6.75390625" style="2" customWidth="1"/>
    <col min="10" max="12" width="7.75390625" style="2" customWidth="1"/>
    <col min="13" max="18" width="8.75390625" style="2" customWidth="1"/>
    <col min="19" max="20" width="9.75390625" style="2" customWidth="1"/>
    <col min="21" max="23" width="7.75390625" style="2" customWidth="1"/>
    <col min="24" max="26" width="8.75390625" style="2" customWidth="1"/>
    <col min="27" max="27" width="15.75390625" style="2" customWidth="1"/>
    <col min="28" max="16384" width="9.75390625" style="2" customWidth="1"/>
  </cols>
  <sheetData>
    <row r="1" spans="1:26" ht="12.75">
      <c r="A1" s="16" t="s">
        <v>0</v>
      </c>
      <c r="F1" s="14" t="s">
        <v>55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2</v>
      </c>
      <c r="V1" s="3" t="s">
        <v>2</v>
      </c>
      <c r="W1" s="3" t="s">
        <v>2</v>
      </c>
      <c r="X1" s="3" t="s">
        <v>2</v>
      </c>
      <c r="Y1" s="3" t="s">
        <v>2</v>
      </c>
      <c r="Z1" s="3" t="s">
        <v>3</v>
      </c>
    </row>
    <row r="2" spans="1:6" ht="12.75">
      <c r="A2" s="17" t="s">
        <v>4</v>
      </c>
      <c r="F2" s="2" t="s">
        <v>59</v>
      </c>
    </row>
    <row r="3" spans="1:6" ht="12.75">
      <c r="A3" s="15" t="s">
        <v>56</v>
      </c>
      <c r="F3" s="2" t="s">
        <v>60</v>
      </c>
    </row>
    <row r="4" ht="12.75">
      <c r="A4" s="15" t="s">
        <v>57</v>
      </c>
    </row>
    <row r="5" ht="12.75">
      <c r="A5" s="15" t="s">
        <v>58</v>
      </c>
    </row>
    <row r="6" spans="1:27" ht="12.7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  <c r="P6" s="3" t="s">
        <v>19</v>
      </c>
      <c r="Q6" s="3" t="s">
        <v>20</v>
      </c>
      <c r="R6" s="3" t="s">
        <v>21</v>
      </c>
      <c r="S6" s="3" t="s">
        <v>22</v>
      </c>
      <c r="T6" s="3" t="s">
        <v>23</v>
      </c>
      <c r="U6" s="3" t="s">
        <v>24</v>
      </c>
      <c r="V6" s="3" t="s">
        <v>25</v>
      </c>
      <c r="W6" s="3" t="s">
        <v>26</v>
      </c>
      <c r="X6" s="3" t="s">
        <v>27</v>
      </c>
      <c r="Y6" s="3" t="s">
        <v>28</v>
      </c>
      <c r="Z6" s="3" t="s">
        <v>29</v>
      </c>
      <c r="AA6" s="3" t="s">
        <v>30</v>
      </c>
    </row>
    <row r="7" spans="5:26" ht="12.75">
      <c r="E7" s="3" t="s">
        <v>31</v>
      </c>
      <c r="F7" s="3" t="s">
        <v>32</v>
      </c>
      <c r="G7" s="3" t="s">
        <v>33</v>
      </c>
      <c r="I7" s="3" t="s">
        <v>34</v>
      </c>
      <c r="J7" s="3" t="s">
        <v>35</v>
      </c>
      <c r="K7" s="3" t="s">
        <v>36</v>
      </c>
      <c r="L7" s="4" t="s">
        <v>37</v>
      </c>
      <c r="M7" s="3" t="s">
        <v>38</v>
      </c>
      <c r="N7" s="3" t="s">
        <v>38</v>
      </c>
      <c r="O7" s="3" t="s">
        <v>38</v>
      </c>
      <c r="P7" s="3" t="s">
        <v>38</v>
      </c>
      <c r="Q7" s="3" t="s">
        <v>38</v>
      </c>
      <c r="R7" s="3" t="s">
        <v>39</v>
      </c>
      <c r="S7" s="3" t="s">
        <v>38</v>
      </c>
      <c r="T7" s="3" t="s">
        <v>39</v>
      </c>
      <c r="U7" s="3" t="s">
        <v>36</v>
      </c>
      <c r="V7" s="3" t="s">
        <v>38</v>
      </c>
      <c r="W7" s="3" t="s">
        <v>38</v>
      </c>
      <c r="X7" s="3" t="s">
        <v>38</v>
      </c>
      <c r="Y7" s="3" t="s">
        <v>38</v>
      </c>
      <c r="Z7" s="3" t="s">
        <v>38</v>
      </c>
    </row>
    <row r="8" spans="1:26" ht="12.75">
      <c r="A8" s="1" t="s">
        <v>40</v>
      </c>
      <c r="C8" s="5"/>
      <c r="E8" s="3" t="s">
        <v>31</v>
      </c>
      <c r="F8" s="3" t="s">
        <v>9</v>
      </c>
      <c r="G8" s="3" t="s">
        <v>41</v>
      </c>
      <c r="J8" s="3" t="s">
        <v>42</v>
      </c>
      <c r="K8" s="3" t="s">
        <v>43</v>
      </c>
      <c r="L8" s="3" t="s">
        <v>44</v>
      </c>
      <c r="M8" s="3" t="s">
        <v>45</v>
      </c>
      <c r="N8" s="3" t="s">
        <v>45</v>
      </c>
      <c r="O8" s="3" t="s">
        <v>45</v>
      </c>
      <c r="P8" s="3" t="s">
        <v>45</v>
      </c>
      <c r="Q8" s="3" t="s">
        <v>45</v>
      </c>
      <c r="R8" s="3" t="s">
        <v>46</v>
      </c>
      <c r="S8" s="3" t="s">
        <v>47</v>
      </c>
      <c r="T8" s="3" t="s">
        <v>46</v>
      </c>
      <c r="U8" s="3" t="s">
        <v>48</v>
      </c>
      <c r="V8" s="3" t="s">
        <v>45</v>
      </c>
      <c r="W8" s="3" t="s">
        <v>47</v>
      </c>
      <c r="X8" s="3" t="s">
        <v>47</v>
      </c>
      <c r="Y8" s="3" t="s">
        <v>49</v>
      </c>
      <c r="Z8" s="3" t="s">
        <v>49</v>
      </c>
    </row>
    <row r="9" spans="1:27" ht="12.75">
      <c r="A9" s="6" t="s">
        <v>50</v>
      </c>
      <c r="B9" s="6" t="s">
        <v>50</v>
      </c>
      <c r="C9" s="6" t="s">
        <v>50</v>
      </c>
      <c r="D9" s="6" t="s">
        <v>50</v>
      </c>
      <c r="E9" s="6" t="s">
        <v>50</v>
      </c>
      <c r="F9" s="6" t="s">
        <v>50</v>
      </c>
      <c r="G9" s="6" t="s">
        <v>50</v>
      </c>
      <c r="H9" s="6" t="s">
        <v>50</v>
      </c>
      <c r="I9" s="6" t="s">
        <v>50</v>
      </c>
      <c r="J9" s="6" t="s">
        <v>50</v>
      </c>
      <c r="K9" s="6" t="s">
        <v>50</v>
      </c>
      <c r="L9" s="6" t="s">
        <v>50</v>
      </c>
      <c r="M9" s="6" t="s">
        <v>50</v>
      </c>
      <c r="N9" s="6" t="s">
        <v>50</v>
      </c>
      <c r="O9" s="6" t="s">
        <v>50</v>
      </c>
      <c r="P9" s="6" t="s">
        <v>50</v>
      </c>
      <c r="Q9" s="6" t="s">
        <v>50</v>
      </c>
      <c r="R9" s="6" t="s">
        <v>50</v>
      </c>
      <c r="S9" s="6" t="s">
        <v>50</v>
      </c>
      <c r="T9" s="6" t="s">
        <v>50</v>
      </c>
      <c r="U9" s="6" t="s">
        <v>50</v>
      </c>
      <c r="V9" s="6" t="s">
        <v>50</v>
      </c>
      <c r="W9" s="6" t="s">
        <v>50</v>
      </c>
      <c r="X9" s="6" t="s">
        <v>50</v>
      </c>
      <c r="Y9" s="6" t="s">
        <v>50</v>
      </c>
      <c r="Z9" s="6" t="s">
        <v>50</v>
      </c>
      <c r="AA9" s="6" t="s">
        <v>50</v>
      </c>
    </row>
    <row r="10" spans="1:27" ht="12.75">
      <c r="A10" s="4" t="s">
        <v>51</v>
      </c>
      <c r="B10" s="7">
        <v>1</v>
      </c>
      <c r="C10" s="5">
        <v>29678</v>
      </c>
      <c r="D10" s="5">
        <v>29685</v>
      </c>
      <c r="E10" s="8">
        <v>81.2616438356164</v>
      </c>
      <c r="F10" s="8">
        <v>3.13972602739726</v>
      </c>
      <c r="G10" s="7">
        <f aca="true" t="shared" si="0" ref="G10:G41">TRUNC(F10)+1</f>
        <v>4</v>
      </c>
      <c r="H10" s="9">
        <v>7</v>
      </c>
      <c r="I10" s="7">
        <v>96</v>
      </c>
      <c r="J10" s="10">
        <v>70.5</v>
      </c>
      <c r="K10" s="10">
        <v>41.964285714285715</v>
      </c>
      <c r="L10" s="7">
        <v>4718</v>
      </c>
      <c r="M10" s="8">
        <v>3.82628232301823</v>
      </c>
      <c r="N10" s="8">
        <v>0.0931246290801187</v>
      </c>
      <c r="O10" s="8">
        <v>0.979448919033489</v>
      </c>
      <c r="P10" s="8">
        <v>2.33882492581602</v>
      </c>
      <c r="Q10" s="8">
        <v>0.390766685205596</v>
      </c>
      <c r="R10" s="11">
        <v>1.63598492592738</v>
      </c>
      <c r="S10" s="9" t="e">
        <v>#N/A</v>
      </c>
      <c r="T10" s="11" t="e">
        <f aca="true" t="shared" si="1" ref="T10:T41">S10/(Q10*1000)</f>
        <v>#N/A</v>
      </c>
      <c r="U10" s="12">
        <v>0.42</v>
      </c>
      <c r="V10" s="10">
        <v>2.6</v>
      </c>
      <c r="W10" s="8" t="e">
        <v>#N/A</v>
      </c>
      <c r="X10" s="12">
        <v>5.5</v>
      </c>
      <c r="Y10" s="9" t="e">
        <v>#N/A</v>
      </c>
      <c r="Z10" s="8">
        <v>0.056</v>
      </c>
      <c r="AA10" s="4" t="s">
        <v>52</v>
      </c>
    </row>
    <row r="11" spans="1:27" ht="12.75">
      <c r="A11" s="4" t="s">
        <v>51</v>
      </c>
      <c r="B11" s="7">
        <v>2</v>
      </c>
      <c r="C11" s="5">
        <v>29685</v>
      </c>
      <c r="D11" s="5">
        <v>29692</v>
      </c>
      <c r="E11" s="8">
        <v>81.2808219178082</v>
      </c>
      <c r="F11" s="8">
        <v>3.36986301369863</v>
      </c>
      <c r="G11" s="7">
        <f t="shared" si="0"/>
        <v>4</v>
      </c>
      <c r="H11" s="9">
        <v>7</v>
      </c>
      <c r="I11" s="7">
        <v>103</v>
      </c>
      <c r="J11" s="10">
        <v>51.7</v>
      </c>
      <c r="K11" s="10">
        <v>30.773809523809526</v>
      </c>
      <c r="L11" s="7">
        <v>3392</v>
      </c>
      <c r="M11" s="8">
        <v>7.0375</v>
      </c>
      <c r="N11" s="8">
        <v>0.0329799528301887</v>
      </c>
      <c r="O11" s="8">
        <v>0.981857311320755</v>
      </c>
      <c r="P11" s="8">
        <v>3.83768985849057</v>
      </c>
      <c r="Q11" s="8">
        <v>0.0159107739386795</v>
      </c>
      <c r="R11" s="11">
        <v>1.83378549583159</v>
      </c>
      <c r="S11" s="9" t="e">
        <v>#N/A</v>
      </c>
      <c r="T11" s="11" t="e">
        <f t="shared" si="1"/>
        <v>#N/A</v>
      </c>
      <c r="U11" s="12">
        <v>0.31</v>
      </c>
      <c r="V11" s="10">
        <v>1.4</v>
      </c>
      <c r="W11" s="8">
        <v>0.096</v>
      </c>
      <c r="X11" s="12">
        <v>4.6</v>
      </c>
      <c r="Y11" s="9" t="e">
        <v>#N/A</v>
      </c>
      <c r="Z11" s="8">
        <v>0.014</v>
      </c>
      <c r="AA11" s="4" t="s">
        <v>52</v>
      </c>
    </row>
    <row r="12" spans="1:27" ht="12.75">
      <c r="A12" s="4" t="s">
        <v>51</v>
      </c>
      <c r="B12" s="7">
        <v>3</v>
      </c>
      <c r="C12" s="5">
        <v>29692</v>
      </c>
      <c r="D12" s="5">
        <v>29699</v>
      </c>
      <c r="E12" s="8">
        <v>81.3</v>
      </c>
      <c r="F12" s="8">
        <v>3.6</v>
      </c>
      <c r="G12" s="7">
        <f t="shared" si="0"/>
        <v>4</v>
      </c>
      <c r="H12" s="9">
        <v>7</v>
      </c>
      <c r="I12" s="7">
        <v>110</v>
      </c>
      <c r="J12" s="10">
        <v>52</v>
      </c>
      <c r="K12" s="10">
        <v>30.952380952380953</v>
      </c>
      <c r="L12" s="7">
        <v>3480</v>
      </c>
      <c r="M12" s="8">
        <v>13.547816091954</v>
      </c>
      <c r="N12" s="8">
        <v>0.145117816091954</v>
      </c>
      <c r="O12" s="8">
        <v>2.52620114942529</v>
      </c>
      <c r="P12" s="8">
        <v>7.75403908045977</v>
      </c>
      <c r="Q12" s="8">
        <v>0.574509512873563</v>
      </c>
      <c r="R12" s="11">
        <v>1.74719471379692</v>
      </c>
      <c r="S12" s="9" t="e">
        <v>#N/A</v>
      </c>
      <c r="T12" s="11" t="e">
        <f t="shared" si="1"/>
        <v>#N/A</v>
      </c>
      <c r="U12" s="12">
        <v>0.31</v>
      </c>
      <c r="V12" s="10">
        <v>2.1</v>
      </c>
      <c r="W12" s="8" t="e">
        <v>#N/A</v>
      </c>
      <c r="X12" s="12">
        <v>9.6</v>
      </c>
      <c r="Y12" s="9" t="e">
        <v>#N/A</v>
      </c>
      <c r="Z12" s="8">
        <v>0.057</v>
      </c>
      <c r="AA12" s="4" t="s">
        <v>52</v>
      </c>
    </row>
    <row r="13" spans="1:27" ht="12.75">
      <c r="A13" s="4" t="s">
        <v>51</v>
      </c>
      <c r="B13" s="7">
        <v>4</v>
      </c>
      <c r="C13" s="5">
        <v>29699</v>
      </c>
      <c r="D13" s="5">
        <v>29706</v>
      </c>
      <c r="E13" s="8">
        <v>81.3191780821918</v>
      </c>
      <c r="F13" s="8">
        <v>3.83013698630137</v>
      </c>
      <c r="G13" s="7">
        <f t="shared" si="0"/>
        <v>4</v>
      </c>
      <c r="H13" s="9">
        <v>7</v>
      </c>
      <c r="I13" s="7">
        <v>117</v>
      </c>
      <c r="J13" s="10">
        <v>44</v>
      </c>
      <c r="K13" s="10">
        <v>26.19047619047619</v>
      </c>
      <c r="L13" s="7">
        <v>2944</v>
      </c>
      <c r="M13" s="8">
        <v>5.92921195652174</v>
      </c>
      <c r="N13" s="8">
        <v>0.132008831521739</v>
      </c>
      <c r="O13" s="8">
        <v>1.4328125</v>
      </c>
      <c r="P13" s="8">
        <v>3.44256114130435</v>
      </c>
      <c r="Q13" s="8">
        <v>0.566319860733696</v>
      </c>
      <c r="R13" s="11">
        <v>1.7223258246258</v>
      </c>
      <c r="S13" s="9">
        <v>39.3</v>
      </c>
      <c r="T13" s="11">
        <f t="shared" si="1"/>
        <v>0.06939541189511676</v>
      </c>
      <c r="U13" s="12">
        <v>0.26</v>
      </c>
      <c r="V13" s="10">
        <v>2.7</v>
      </c>
      <c r="W13" s="8" t="e">
        <v>#N/A</v>
      </c>
      <c r="X13" s="12">
        <v>3.2</v>
      </c>
      <c r="Y13" s="9" t="e">
        <v>#N/A</v>
      </c>
      <c r="Z13" s="8">
        <v>0.113</v>
      </c>
      <c r="AA13" s="4" t="s">
        <v>52</v>
      </c>
    </row>
    <row r="14" spans="1:27" ht="12.75">
      <c r="A14" s="4" t="s">
        <v>51</v>
      </c>
      <c r="B14" s="7">
        <v>5</v>
      </c>
      <c r="C14" s="5">
        <v>29706</v>
      </c>
      <c r="D14" s="5">
        <v>29713</v>
      </c>
      <c r="E14" s="8">
        <v>81.3383561643836</v>
      </c>
      <c r="F14" s="8">
        <v>4.06027397260274</v>
      </c>
      <c r="G14" s="7">
        <f t="shared" si="0"/>
        <v>5</v>
      </c>
      <c r="H14" s="9">
        <v>7</v>
      </c>
      <c r="I14" s="7">
        <v>124</v>
      </c>
      <c r="J14" s="10">
        <v>62.4</v>
      </c>
      <c r="K14" s="10">
        <v>37.14285714285714</v>
      </c>
      <c r="L14" s="7">
        <v>4114</v>
      </c>
      <c r="M14" s="8">
        <v>12.0946524064171</v>
      </c>
      <c r="N14" s="8">
        <v>0.136353913466213</v>
      </c>
      <c r="O14" s="8">
        <v>2.14777345649003</v>
      </c>
      <c r="P14" s="8">
        <v>6.88928585318425</v>
      </c>
      <c r="Q14" s="8">
        <v>0.413740207243559</v>
      </c>
      <c r="R14" s="11">
        <v>1.75557418637622</v>
      </c>
      <c r="S14" s="9" t="e">
        <v>#N/A</v>
      </c>
      <c r="T14" s="11" t="e">
        <f t="shared" si="1"/>
        <v>#N/A</v>
      </c>
      <c r="U14" s="12">
        <v>0.37</v>
      </c>
      <c r="V14" s="10">
        <v>5.9</v>
      </c>
      <c r="W14" s="8" t="e">
        <v>#N/A</v>
      </c>
      <c r="X14" s="12">
        <v>6.4</v>
      </c>
      <c r="Y14" s="9" t="e">
        <v>#N/A</v>
      </c>
      <c r="Z14" s="8">
        <v>0.078</v>
      </c>
      <c r="AA14" s="4" t="s">
        <v>52</v>
      </c>
    </row>
    <row r="15" spans="1:27" ht="12.75">
      <c r="A15" s="4" t="s">
        <v>51</v>
      </c>
      <c r="B15" s="7">
        <v>6</v>
      </c>
      <c r="C15" s="5">
        <v>29713</v>
      </c>
      <c r="D15" s="5">
        <v>29720</v>
      </c>
      <c r="E15" s="8">
        <v>81.3575342465753</v>
      </c>
      <c r="F15" s="8">
        <v>4.29041095890411</v>
      </c>
      <c r="G15" s="7">
        <f t="shared" si="0"/>
        <v>5</v>
      </c>
      <c r="H15" s="9">
        <v>7</v>
      </c>
      <c r="I15" s="7">
        <v>131</v>
      </c>
      <c r="J15" s="10">
        <v>59.9</v>
      </c>
      <c r="K15" s="10">
        <v>35.654761904761905</v>
      </c>
      <c r="L15" s="7">
        <v>4085</v>
      </c>
      <c r="M15" s="8">
        <v>9.03946144430845</v>
      </c>
      <c r="N15" s="8">
        <v>0.14932</v>
      </c>
      <c r="O15" s="8">
        <v>2.17872607099143</v>
      </c>
      <c r="P15" s="8">
        <v>5.39341689106487</v>
      </c>
      <c r="Q15" s="8">
        <v>0.821203039510404</v>
      </c>
      <c r="R15" s="11">
        <v>1.67601756491027</v>
      </c>
      <c r="S15" s="9" t="e">
        <v>#N/A</v>
      </c>
      <c r="T15" s="11" t="e">
        <f t="shared" si="1"/>
        <v>#N/A</v>
      </c>
      <c r="U15" s="12">
        <v>0.36</v>
      </c>
      <c r="V15" s="10">
        <v>1.7</v>
      </c>
      <c r="W15" s="8" t="e">
        <v>#N/A</v>
      </c>
      <c r="X15" s="12">
        <v>15</v>
      </c>
      <c r="Y15" s="9" t="e">
        <v>#N/A</v>
      </c>
      <c r="Z15" s="8">
        <v>0.08</v>
      </c>
      <c r="AA15" s="4" t="s">
        <v>52</v>
      </c>
    </row>
    <row r="16" spans="1:27" ht="12.75">
      <c r="A16" s="4" t="s">
        <v>51</v>
      </c>
      <c r="B16" s="7">
        <v>7</v>
      </c>
      <c r="C16" s="5">
        <v>29720</v>
      </c>
      <c r="D16" s="5">
        <v>29727</v>
      </c>
      <c r="E16" s="8">
        <v>81.3767123287671</v>
      </c>
      <c r="F16" s="8">
        <v>4.52054794520548</v>
      </c>
      <c r="G16" s="7">
        <f t="shared" si="0"/>
        <v>5</v>
      </c>
      <c r="H16" s="9">
        <v>7</v>
      </c>
      <c r="I16" s="7">
        <v>138</v>
      </c>
      <c r="J16" s="10">
        <v>54.6</v>
      </c>
      <c r="K16" s="10">
        <v>32.5</v>
      </c>
      <c r="L16" s="7">
        <v>3618</v>
      </c>
      <c r="M16" s="8">
        <v>7.97938087341072</v>
      </c>
      <c r="N16" s="8">
        <v>0.0854574350469873</v>
      </c>
      <c r="O16" s="8">
        <v>1.69353620784964</v>
      </c>
      <c r="P16" s="8">
        <v>4.73758595909342</v>
      </c>
      <c r="Q16" s="8">
        <v>0.501085821945827</v>
      </c>
      <c r="R16" s="11">
        <v>1.68427147123208</v>
      </c>
      <c r="S16" s="9" t="e">
        <v>#N/A</v>
      </c>
      <c r="T16" s="11" t="e">
        <f t="shared" si="1"/>
        <v>#N/A</v>
      </c>
      <c r="U16" s="12">
        <v>0.32</v>
      </c>
      <c r="V16" s="10">
        <v>1.4</v>
      </c>
      <c r="W16" s="8">
        <v>0.042</v>
      </c>
      <c r="X16" s="12">
        <v>5.5</v>
      </c>
      <c r="Y16" s="9" t="e">
        <v>#N/A</v>
      </c>
      <c r="Z16" s="8">
        <v>0.026</v>
      </c>
      <c r="AA16" s="4" t="s">
        <v>52</v>
      </c>
    </row>
    <row r="17" spans="1:27" ht="12.75">
      <c r="A17" s="4" t="s">
        <v>51</v>
      </c>
      <c r="B17" s="7">
        <v>8</v>
      </c>
      <c r="C17" s="5">
        <v>29727</v>
      </c>
      <c r="D17" s="5">
        <v>29735</v>
      </c>
      <c r="E17" s="8">
        <v>81.3972602739726</v>
      </c>
      <c r="F17" s="8">
        <v>4.76712328767123</v>
      </c>
      <c r="G17" s="7">
        <f t="shared" si="0"/>
        <v>5</v>
      </c>
      <c r="H17" s="9">
        <v>8</v>
      </c>
      <c r="I17" s="7">
        <v>145</v>
      </c>
      <c r="J17" s="10">
        <v>44.3</v>
      </c>
      <c r="K17" s="10">
        <v>23.072916666666664</v>
      </c>
      <c r="L17" s="7">
        <v>2935</v>
      </c>
      <c r="M17" s="8">
        <v>7.06575809199319</v>
      </c>
      <c r="N17" s="8">
        <v>0.119933696763203</v>
      </c>
      <c r="O17" s="8">
        <v>1.71196797274276</v>
      </c>
      <c r="P17" s="8">
        <v>4.16404156729131</v>
      </c>
      <c r="Q17" s="8">
        <v>0.663878710255537</v>
      </c>
      <c r="R17" s="11">
        <v>1.69685099867757</v>
      </c>
      <c r="S17" s="9">
        <v>46</v>
      </c>
      <c r="T17" s="11">
        <f t="shared" si="1"/>
        <v>0.0692897652679567</v>
      </c>
      <c r="U17" s="12">
        <v>0.23</v>
      </c>
      <c r="V17" s="10">
        <v>1.4</v>
      </c>
      <c r="W17" s="8" t="e">
        <v>#N/A</v>
      </c>
      <c r="X17" s="12">
        <v>2.3</v>
      </c>
      <c r="Y17" s="9" t="e">
        <v>#N/A</v>
      </c>
      <c r="Z17" s="8">
        <v>0.05</v>
      </c>
      <c r="AA17" s="4" t="s">
        <v>52</v>
      </c>
    </row>
    <row r="18" spans="1:27" ht="12.75">
      <c r="A18" s="4" t="s">
        <v>51</v>
      </c>
      <c r="B18" s="7">
        <v>9</v>
      </c>
      <c r="C18" s="5">
        <v>29735</v>
      </c>
      <c r="D18" s="5">
        <v>29741</v>
      </c>
      <c r="E18" s="8">
        <v>81.4164383561644</v>
      </c>
      <c r="F18" s="8">
        <v>4.9972602739726</v>
      </c>
      <c r="G18" s="7">
        <f t="shared" si="0"/>
        <v>5</v>
      </c>
      <c r="H18" s="9">
        <v>6</v>
      </c>
      <c r="I18" s="7">
        <v>152</v>
      </c>
      <c r="J18" s="10">
        <v>47.8</v>
      </c>
      <c r="K18" s="10">
        <v>33.19444444444444</v>
      </c>
      <c r="L18" s="7">
        <v>3136</v>
      </c>
      <c r="M18" s="8">
        <v>5.23316326530612</v>
      </c>
      <c r="N18" s="8">
        <v>0.111247512755102</v>
      </c>
      <c r="O18" s="8">
        <v>1.35745918367347</v>
      </c>
      <c r="P18" s="8">
        <v>3.09382015306122</v>
      </c>
      <c r="Q18" s="8">
        <v>0.578744651147959</v>
      </c>
      <c r="R18" s="11">
        <v>1.69148916433558</v>
      </c>
      <c r="S18" s="9" t="e">
        <v>#N/A</v>
      </c>
      <c r="T18" s="11" t="e">
        <f t="shared" si="1"/>
        <v>#N/A</v>
      </c>
      <c r="U18" s="12">
        <v>0.33</v>
      </c>
      <c r="V18" s="10">
        <v>2.8</v>
      </c>
      <c r="W18" s="8" t="e">
        <v>#N/A</v>
      </c>
      <c r="X18" s="12">
        <v>8.2</v>
      </c>
      <c r="Y18" s="9" t="e">
        <v>#N/A</v>
      </c>
      <c r="Z18" s="8">
        <v>0.076</v>
      </c>
      <c r="AA18" s="4" t="s">
        <v>52</v>
      </c>
    </row>
    <row r="19" spans="1:27" ht="12.75">
      <c r="A19" s="4" t="s">
        <v>51</v>
      </c>
      <c r="B19" s="7">
        <v>10</v>
      </c>
      <c r="C19" s="5">
        <v>29741</v>
      </c>
      <c r="D19" s="5">
        <v>29748</v>
      </c>
      <c r="E19" s="8">
        <v>81.4342465753425</v>
      </c>
      <c r="F19" s="8">
        <v>5.21095890410959</v>
      </c>
      <c r="G19" s="7">
        <f t="shared" si="0"/>
        <v>6</v>
      </c>
      <c r="H19" s="9">
        <v>7</v>
      </c>
      <c r="I19" s="7">
        <v>159</v>
      </c>
      <c r="J19" s="10">
        <v>32.4</v>
      </c>
      <c r="K19" s="10">
        <v>19.285714285714285</v>
      </c>
      <c r="L19" s="7">
        <v>2158</v>
      </c>
      <c r="M19" s="8">
        <v>4.04420759962929</v>
      </c>
      <c r="N19" s="8">
        <v>0.131900648748841</v>
      </c>
      <c r="O19" s="8">
        <v>1.24359499536608</v>
      </c>
      <c r="P19" s="8">
        <v>2.42766543095459</v>
      </c>
      <c r="Q19" s="8">
        <v>0.63255160639481</v>
      </c>
      <c r="R19" s="11">
        <v>1.66588342366397</v>
      </c>
      <c r="S19" s="9" t="e">
        <v>#N/A</v>
      </c>
      <c r="T19" s="11" t="e">
        <f t="shared" si="1"/>
        <v>#N/A</v>
      </c>
      <c r="U19" s="12">
        <v>0.19</v>
      </c>
      <c r="V19" s="10">
        <v>2.1</v>
      </c>
      <c r="W19" s="8" t="e">
        <v>#N/A</v>
      </c>
      <c r="X19" s="12">
        <v>3.2</v>
      </c>
      <c r="Y19" s="9" t="e">
        <v>#N/A</v>
      </c>
      <c r="Z19" s="8">
        <v>0.048</v>
      </c>
      <c r="AA19" s="4" t="s">
        <v>52</v>
      </c>
    </row>
    <row r="20" spans="1:27" ht="12.75">
      <c r="A20" s="4" t="s">
        <v>51</v>
      </c>
      <c r="B20" s="7">
        <v>11</v>
      </c>
      <c r="C20" s="5">
        <v>29748</v>
      </c>
      <c r="D20" s="5">
        <v>29755</v>
      </c>
      <c r="E20" s="8">
        <v>81.4534246575342</v>
      </c>
      <c r="F20" s="8">
        <v>5.44109589041096</v>
      </c>
      <c r="G20" s="7">
        <f t="shared" si="0"/>
        <v>6</v>
      </c>
      <c r="H20" s="9">
        <v>7</v>
      </c>
      <c r="I20" s="7">
        <v>166</v>
      </c>
      <c r="J20" s="10">
        <v>54.7</v>
      </c>
      <c r="K20" s="10">
        <v>32.55952380952381</v>
      </c>
      <c r="L20" s="7">
        <v>3696</v>
      </c>
      <c r="M20" s="8">
        <v>4.1375</v>
      </c>
      <c r="N20" s="8">
        <v>0.0840576298701299</v>
      </c>
      <c r="O20" s="8">
        <v>1.12514069264069</v>
      </c>
      <c r="P20" s="8">
        <v>2.47933116883117</v>
      </c>
      <c r="Q20" s="8">
        <v>0.501093037445888</v>
      </c>
      <c r="R20" s="11">
        <v>1.66879683199019</v>
      </c>
      <c r="S20" s="9" t="e">
        <v>#N/A</v>
      </c>
      <c r="T20" s="11" t="e">
        <f t="shared" si="1"/>
        <v>#N/A</v>
      </c>
      <c r="U20" s="12">
        <v>0.33</v>
      </c>
      <c r="V20" s="10">
        <v>1</v>
      </c>
      <c r="W20" s="8" t="e">
        <v>#N/A</v>
      </c>
      <c r="X20" s="12">
        <v>5.2</v>
      </c>
      <c r="Y20" s="9" t="e">
        <v>#N/A</v>
      </c>
      <c r="Z20" s="8">
        <v>0.067</v>
      </c>
      <c r="AA20" s="4" t="s">
        <v>52</v>
      </c>
    </row>
    <row r="21" spans="1:27" ht="12.75">
      <c r="A21" s="4" t="s">
        <v>51</v>
      </c>
      <c r="B21" s="7">
        <v>12</v>
      </c>
      <c r="C21" s="5">
        <v>29755</v>
      </c>
      <c r="D21" s="5">
        <v>29762</v>
      </c>
      <c r="E21" s="8">
        <v>81.472602739726</v>
      </c>
      <c r="F21" s="8">
        <v>5.67123287671233</v>
      </c>
      <c r="G21" s="7">
        <f t="shared" si="0"/>
        <v>6</v>
      </c>
      <c r="H21" s="9">
        <v>7</v>
      </c>
      <c r="I21" s="7">
        <v>173</v>
      </c>
      <c r="J21" s="10">
        <v>43.3</v>
      </c>
      <c r="K21" s="10">
        <v>25.773809523809522</v>
      </c>
      <c r="L21" s="7">
        <v>2912</v>
      </c>
      <c r="M21" s="8">
        <v>6.78853021978022</v>
      </c>
      <c r="N21" s="8">
        <v>0.132434752747253</v>
      </c>
      <c r="O21" s="8">
        <v>1.54488186813187</v>
      </c>
      <c r="P21" s="8">
        <v>4.04322184065934</v>
      </c>
      <c r="Q21" s="8">
        <v>0.527202930837912</v>
      </c>
      <c r="R21" s="11">
        <v>1.67899029222527</v>
      </c>
      <c r="S21" s="9">
        <v>48.4</v>
      </c>
      <c r="T21" s="11">
        <f t="shared" si="1"/>
        <v>0.09180525594399726</v>
      </c>
      <c r="U21" s="12">
        <v>0.26</v>
      </c>
      <c r="V21" s="10">
        <v>3.3</v>
      </c>
      <c r="W21" s="8" t="e">
        <v>#N/A</v>
      </c>
      <c r="X21" s="12">
        <v>1.4</v>
      </c>
      <c r="Y21" s="9" t="e">
        <v>#N/A</v>
      </c>
      <c r="Z21" s="8">
        <v>0.065</v>
      </c>
      <c r="AA21" s="4" t="s">
        <v>52</v>
      </c>
    </row>
    <row r="22" spans="1:27" ht="12.75">
      <c r="A22" s="4" t="s">
        <v>51</v>
      </c>
      <c r="B22" s="7">
        <v>13</v>
      </c>
      <c r="C22" s="5">
        <v>29762</v>
      </c>
      <c r="D22" s="5">
        <v>29769</v>
      </c>
      <c r="E22" s="8">
        <v>81.4917808219178</v>
      </c>
      <c r="F22" s="8">
        <v>5.9013698630137</v>
      </c>
      <c r="G22" s="7">
        <f t="shared" si="0"/>
        <v>6</v>
      </c>
      <c r="H22" s="9">
        <v>7</v>
      </c>
      <c r="I22" s="7">
        <v>180</v>
      </c>
      <c r="J22" s="10">
        <v>49.4</v>
      </c>
      <c r="K22" s="10">
        <v>29.404761904761905</v>
      </c>
      <c r="L22" s="7">
        <v>3208</v>
      </c>
      <c r="M22" s="8">
        <v>5.16221945137157</v>
      </c>
      <c r="N22" s="8">
        <v>0.155398940149626</v>
      </c>
      <c r="O22" s="8">
        <v>1.40768516209476</v>
      </c>
      <c r="P22" s="8">
        <v>3.16204862842893</v>
      </c>
      <c r="Q22" s="8">
        <v>0.611797522319202</v>
      </c>
      <c r="R22" s="11">
        <v>1.63255536456959</v>
      </c>
      <c r="S22" s="9" t="e">
        <v>#N/A</v>
      </c>
      <c r="T22" s="11" t="e">
        <f t="shared" si="1"/>
        <v>#N/A</v>
      </c>
      <c r="U22" s="12">
        <v>0.29</v>
      </c>
      <c r="V22" s="10">
        <v>2.7</v>
      </c>
      <c r="W22" s="8" t="e">
        <v>#N/A</v>
      </c>
      <c r="X22" s="12">
        <v>1.2</v>
      </c>
      <c r="Y22" s="9" t="e">
        <v>#N/A</v>
      </c>
      <c r="Z22" s="8">
        <v>0.103</v>
      </c>
      <c r="AA22" s="4" t="s">
        <v>52</v>
      </c>
    </row>
    <row r="23" spans="1:27" ht="12.75">
      <c r="A23" s="4" t="s">
        <v>51</v>
      </c>
      <c r="B23" s="7">
        <v>14</v>
      </c>
      <c r="C23" s="5">
        <v>29769</v>
      </c>
      <c r="D23" s="5">
        <v>29776</v>
      </c>
      <c r="E23" s="8">
        <v>81.5109589041096</v>
      </c>
      <c r="F23" s="8">
        <v>6.13150684931507</v>
      </c>
      <c r="G23" s="7">
        <f t="shared" si="0"/>
        <v>7</v>
      </c>
      <c r="H23" s="9">
        <v>7</v>
      </c>
      <c r="I23" s="7">
        <v>187</v>
      </c>
      <c r="J23" s="10">
        <v>44.4</v>
      </c>
      <c r="K23" s="10">
        <v>26.428571428571427</v>
      </c>
      <c r="L23" s="7">
        <v>2913</v>
      </c>
      <c r="M23" s="8">
        <v>5.81304497082046</v>
      </c>
      <c r="N23" s="8">
        <v>0.122580913147957</v>
      </c>
      <c r="O23" s="8">
        <v>1.53999794026777</v>
      </c>
      <c r="P23" s="8">
        <v>3.44846549948507</v>
      </c>
      <c r="Q23" s="8">
        <v>0.672019174047374</v>
      </c>
      <c r="R23" s="11">
        <v>1.68569033724956</v>
      </c>
      <c r="S23" s="9" t="e">
        <v>#N/A</v>
      </c>
      <c r="T23" s="11" t="e">
        <f t="shared" si="1"/>
        <v>#N/A</v>
      </c>
      <c r="U23" s="12">
        <v>0.26</v>
      </c>
      <c r="V23" s="10">
        <v>2.6</v>
      </c>
      <c r="W23" s="8" t="e">
        <v>#N/A</v>
      </c>
      <c r="X23" s="12">
        <v>0.6</v>
      </c>
      <c r="Y23" s="9" t="e">
        <v>#N/A</v>
      </c>
      <c r="Z23" s="8">
        <v>0.072</v>
      </c>
      <c r="AA23" s="4" t="s">
        <v>52</v>
      </c>
    </row>
    <row r="24" spans="1:27" ht="12.75">
      <c r="A24" s="4" t="s">
        <v>51</v>
      </c>
      <c r="B24" s="7">
        <v>15</v>
      </c>
      <c r="C24" s="5">
        <v>29776</v>
      </c>
      <c r="D24" s="5">
        <v>29783</v>
      </c>
      <c r="E24" s="8">
        <v>81.5301369863014</v>
      </c>
      <c r="F24" s="8">
        <v>6.36164383561644</v>
      </c>
      <c r="G24" s="7">
        <f t="shared" si="0"/>
        <v>7</v>
      </c>
      <c r="H24" s="9">
        <v>7</v>
      </c>
      <c r="I24" s="7">
        <v>194</v>
      </c>
      <c r="J24" s="10">
        <v>36.4</v>
      </c>
      <c r="K24" s="10">
        <v>21.666666666666664</v>
      </c>
      <c r="L24" s="7">
        <v>2424</v>
      </c>
      <c r="M24" s="8">
        <v>5.10841584158416</v>
      </c>
      <c r="N24" s="8">
        <v>0.160696864686469</v>
      </c>
      <c r="O24" s="8">
        <v>1.39918811881188</v>
      </c>
      <c r="P24" s="8">
        <v>3.15808415841584</v>
      </c>
      <c r="Q24" s="8">
        <v>0.604298336138614</v>
      </c>
      <c r="R24" s="11">
        <v>1.61756798911484</v>
      </c>
      <c r="S24" s="9" t="e">
        <v>#N/A</v>
      </c>
      <c r="T24" s="11" t="e">
        <f t="shared" si="1"/>
        <v>#N/A</v>
      </c>
      <c r="U24" s="12">
        <v>0.22</v>
      </c>
      <c r="V24" s="10">
        <v>3</v>
      </c>
      <c r="W24" s="8" t="e">
        <v>#N/A</v>
      </c>
      <c r="X24" s="12">
        <v>1.7</v>
      </c>
      <c r="Y24" s="9" t="e">
        <v>#N/A</v>
      </c>
      <c r="Z24" s="8">
        <v>0.077</v>
      </c>
      <c r="AA24" s="4" t="s">
        <v>52</v>
      </c>
    </row>
    <row r="25" spans="1:27" ht="12.75">
      <c r="A25" s="4" t="s">
        <v>51</v>
      </c>
      <c r="B25" s="7">
        <v>16</v>
      </c>
      <c r="C25" s="5">
        <v>29783</v>
      </c>
      <c r="D25" s="5">
        <v>29790</v>
      </c>
      <c r="E25" s="8">
        <v>81.5493150684931</v>
      </c>
      <c r="F25" s="8">
        <v>6.59178082191781</v>
      </c>
      <c r="G25" s="7">
        <f t="shared" si="0"/>
        <v>7</v>
      </c>
      <c r="H25" s="9">
        <v>7</v>
      </c>
      <c r="I25" s="7">
        <v>201</v>
      </c>
      <c r="J25" s="10">
        <v>56.9</v>
      </c>
      <c r="K25" s="10">
        <v>33.86904761904762</v>
      </c>
      <c r="L25" s="7">
        <v>3844</v>
      </c>
      <c r="M25" s="8">
        <v>6.09354838709677</v>
      </c>
      <c r="N25" s="8">
        <v>0.189790842872008</v>
      </c>
      <c r="O25" s="8">
        <v>1.57747242455775</v>
      </c>
      <c r="P25" s="8">
        <v>3.85957127991675</v>
      </c>
      <c r="Q25" s="8">
        <v>0.606018333402705</v>
      </c>
      <c r="R25" s="11">
        <v>1.57881483334807</v>
      </c>
      <c r="S25" s="9">
        <v>46.2</v>
      </c>
      <c r="T25" s="11">
        <f t="shared" si="1"/>
        <v>0.07623531740466286</v>
      </c>
      <c r="U25" s="12">
        <v>0.34</v>
      </c>
      <c r="V25" s="10">
        <v>4.2</v>
      </c>
      <c r="W25" s="8" t="e">
        <v>#N/A</v>
      </c>
      <c r="X25" s="12">
        <v>4.2</v>
      </c>
      <c r="Y25" s="9" t="e">
        <v>#N/A</v>
      </c>
      <c r="Z25" s="8">
        <v>0.182</v>
      </c>
      <c r="AA25" s="4" t="s">
        <v>52</v>
      </c>
    </row>
    <row r="26" spans="1:27" ht="12.75">
      <c r="A26" s="4" t="s">
        <v>51</v>
      </c>
      <c r="B26" s="7">
        <v>17</v>
      </c>
      <c r="C26" s="5">
        <v>29790</v>
      </c>
      <c r="D26" s="5">
        <v>29797</v>
      </c>
      <c r="E26" s="8">
        <v>81.5684931506849</v>
      </c>
      <c r="F26" s="8">
        <v>6.82191780821918</v>
      </c>
      <c r="G26" s="7">
        <f t="shared" si="0"/>
        <v>7</v>
      </c>
      <c r="H26" s="9">
        <v>7</v>
      </c>
      <c r="I26" s="7">
        <v>208</v>
      </c>
      <c r="J26" s="10">
        <v>37.4</v>
      </c>
      <c r="K26" s="10">
        <v>22.261904761904763</v>
      </c>
      <c r="L26" s="7">
        <v>2599</v>
      </c>
      <c r="M26" s="8">
        <v>7.68834166987303</v>
      </c>
      <c r="N26" s="8">
        <v>0.219268949595998</v>
      </c>
      <c r="O26" s="8">
        <v>1.69609849942285</v>
      </c>
      <c r="P26" s="8">
        <v>4.62257560600231</v>
      </c>
      <c r="Q26" s="8">
        <v>0.532596219392074</v>
      </c>
      <c r="R26" s="11">
        <v>1.66321599151129</v>
      </c>
      <c r="S26" s="9" t="e">
        <v>#N/A</v>
      </c>
      <c r="T26" s="11" t="e">
        <f t="shared" si="1"/>
        <v>#N/A</v>
      </c>
      <c r="U26" s="12">
        <v>0.22</v>
      </c>
      <c r="V26" s="10">
        <v>4.2</v>
      </c>
      <c r="W26" s="8" t="e">
        <v>#N/A</v>
      </c>
      <c r="X26" s="12">
        <v>2.9</v>
      </c>
      <c r="Y26" s="9" t="e">
        <v>#N/A</v>
      </c>
      <c r="Z26" s="8">
        <v>0.218</v>
      </c>
      <c r="AA26" s="4" t="s">
        <v>52</v>
      </c>
    </row>
    <row r="27" spans="1:27" ht="12.75">
      <c r="A27" s="4" t="s">
        <v>51</v>
      </c>
      <c r="B27" s="7">
        <v>18</v>
      </c>
      <c r="C27" s="5">
        <v>29797</v>
      </c>
      <c r="D27" s="5">
        <v>29806</v>
      </c>
      <c r="E27" s="8">
        <v>81.5904109589041</v>
      </c>
      <c r="F27" s="8">
        <v>7.08493150684932</v>
      </c>
      <c r="G27" s="7">
        <f t="shared" si="0"/>
        <v>8</v>
      </c>
      <c r="H27" s="9">
        <v>9</v>
      </c>
      <c r="I27" s="7">
        <v>216</v>
      </c>
      <c r="J27" s="10">
        <v>31.7</v>
      </c>
      <c r="K27" s="10">
        <v>14.675925925925926</v>
      </c>
      <c r="L27" s="7">
        <v>2070</v>
      </c>
      <c r="M27" s="8">
        <v>6.40966183574879</v>
      </c>
      <c r="N27" s="8">
        <v>0.225931400966184</v>
      </c>
      <c r="O27" s="8">
        <v>1.49166183574879</v>
      </c>
      <c r="P27" s="8">
        <v>3.92484541062802</v>
      </c>
      <c r="Q27" s="8">
        <v>0.50377824589372</v>
      </c>
      <c r="R27" s="11">
        <v>1.63309918357349</v>
      </c>
      <c r="S27" s="9" t="e">
        <v>#N/A</v>
      </c>
      <c r="T27" s="11" t="e">
        <f t="shared" si="1"/>
        <v>#N/A</v>
      </c>
      <c r="U27" s="12">
        <v>0.15</v>
      </c>
      <c r="V27" s="10">
        <v>3.8</v>
      </c>
      <c r="W27" s="8" t="e">
        <v>#N/A</v>
      </c>
      <c r="X27" s="12">
        <v>3</v>
      </c>
      <c r="Y27" s="9" t="e">
        <v>#N/A</v>
      </c>
      <c r="Z27" s="8">
        <v>0.143</v>
      </c>
      <c r="AA27" s="4" t="s">
        <v>52</v>
      </c>
    </row>
    <row r="28" spans="1:27" ht="12.75">
      <c r="A28" s="4" t="s">
        <v>51</v>
      </c>
      <c r="B28" s="7">
        <v>19</v>
      </c>
      <c r="C28" s="5">
        <v>29806</v>
      </c>
      <c r="D28" s="5">
        <v>29811</v>
      </c>
      <c r="E28" s="8">
        <v>81.6095890410959</v>
      </c>
      <c r="F28" s="8">
        <v>7.31506849315068</v>
      </c>
      <c r="G28" s="7">
        <f t="shared" si="0"/>
        <v>8</v>
      </c>
      <c r="H28" s="9">
        <v>5</v>
      </c>
      <c r="I28" s="7">
        <v>223</v>
      </c>
      <c r="J28" s="10">
        <v>42.1</v>
      </c>
      <c r="K28" s="10">
        <v>35.083333333333336</v>
      </c>
      <c r="L28" s="7">
        <v>2749</v>
      </c>
      <c r="M28" s="8">
        <v>4.88048526736995</v>
      </c>
      <c r="N28" s="8">
        <v>0.283288468534012</v>
      </c>
      <c r="O28" s="8">
        <v>1.40544925427428</v>
      </c>
      <c r="P28" s="8">
        <v>3.15731320480175</v>
      </c>
      <c r="Q28" s="8">
        <v>0.610753520625682</v>
      </c>
      <c r="R28" s="11">
        <v>1.54577165798678</v>
      </c>
      <c r="S28" s="9">
        <v>37</v>
      </c>
      <c r="T28" s="11">
        <f t="shared" si="1"/>
        <v>0.06058090334394736</v>
      </c>
      <c r="U28" s="12">
        <v>0.35</v>
      </c>
      <c r="V28" s="10">
        <v>3.2</v>
      </c>
      <c r="W28" s="8">
        <v>0.08</v>
      </c>
      <c r="X28" s="12">
        <v>3.6</v>
      </c>
      <c r="Y28" s="9" t="e">
        <v>#N/A</v>
      </c>
      <c r="Z28" s="8">
        <v>0.165</v>
      </c>
      <c r="AA28" s="4" t="s">
        <v>52</v>
      </c>
    </row>
    <row r="29" spans="1:27" ht="12.75">
      <c r="A29" s="4" t="s">
        <v>51</v>
      </c>
      <c r="B29" s="7">
        <v>20</v>
      </c>
      <c r="C29" s="5">
        <v>29811</v>
      </c>
      <c r="D29" s="5">
        <v>29820</v>
      </c>
      <c r="E29" s="8">
        <v>81.6287671232877</v>
      </c>
      <c r="F29" s="8">
        <v>7.54520547945206</v>
      </c>
      <c r="G29" s="7">
        <f t="shared" si="0"/>
        <v>8</v>
      </c>
      <c r="H29" s="9">
        <v>9</v>
      </c>
      <c r="I29" s="7">
        <v>230</v>
      </c>
      <c r="J29" s="10">
        <v>33.2</v>
      </c>
      <c r="K29" s="10">
        <v>15.370370370370372</v>
      </c>
      <c r="L29" s="7">
        <v>2155</v>
      </c>
      <c r="M29" s="8">
        <v>2.81282598607889</v>
      </c>
      <c r="N29" s="8">
        <v>0.164401856148492</v>
      </c>
      <c r="O29" s="8">
        <v>0.982802784222738</v>
      </c>
      <c r="P29" s="8">
        <v>1.7418864037123</v>
      </c>
      <c r="Q29" s="8">
        <v>0.544369976408352</v>
      </c>
      <c r="R29" s="11">
        <v>1.61481597197395</v>
      </c>
      <c r="S29" s="9" t="e">
        <v>#N/A</v>
      </c>
      <c r="T29" s="11" t="e">
        <f t="shared" si="1"/>
        <v>#N/A</v>
      </c>
      <c r="U29" s="12">
        <v>0.15</v>
      </c>
      <c r="V29" s="10">
        <v>2</v>
      </c>
      <c r="W29" s="8" t="e">
        <v>#N/A</v>
      </c>
      <c r="X29" s="12">
        <v>1.8</v>
      </c>
      <c r="Y29" s="9" t="e">
        <v>#N/A</v>
      </c>
      <c r="Z29" s="8">
        <v>0.062</v>
      </c>
      <c r="AA29" s="4" t="s">
        <v>52</v>
      </c>
    </row>
    <row r="30" spans="1:27" ht="12.75">
      <c r="A30" s="4" t="s">
        <v>51</v>
      </c>
      <c r="B30" s="7">
        <v>21</v>
      </c>
      <c r="C30" s="5">
        <v>29820</v>
      </c>
      <c r="D30" s="5">
        <v>29825</v>
      </c>
      <c r="E30" s="8">
        <v>81.6479452054794</v>
      </c>
      <c r="F30" s="8">
        <v>7.77534246575342</v>
      </c>
      <c r="G30" s="7">
        <f t="shared" si="0"/>
        <v>8</v>
      </c>
      <c r="H30" s="9">
        <v>5</v>
      </c>
      <c r="I30" s="7">
        <v>237</v>
      </c>
      <c r="J30" s="10">
        <v>35.4</v>
      </c>
      <c r="K30" s="10">
        <v>29.5</v>
      </c>
      <c r="L30" s="7">
        <v>2297</v>
      </c>
      <c r="M30" s="8">
        <v>2.70713974749673</v>
      </c>
      <c r="N30" s="8">
        <v>0.167554201131911</v>
      </c>
      <c r="O30" s="8">
        <v>1.10391815411406</v>
      </c>
      <c r="P30" s="8">
        <v>1.74011136264693</v>
      </c>
      <c r="Q30" s="8">
        <v>0.665932124135829</v>
      </c>
      <c r="R30" s="11">
        <v>1.55572787213965</v>
      </c>
      <c r="S30" s="9" t="e">
        <v>#N/A</v>
      </c>
      <c r="T30" s="11" t="e">
        <f t="shared" si="1"/>
        <v>#N/A</v>
      </c>
      <c r="U30" s="12">
        <v>0.29</v>
      </c>
      <c r="V30" s="10">
        <v>1.8</v>
      </c>
      <c r="W30" s="8" t="e">
        <v>#N/A</v>
      </c>
      <c r="X30" s="12">
        <v>1</v>
      </c>
      <c r="Y30" s="9" t="e">
        <v>#N/A</v>
      </c>
      <c r="Z30" s="8">
        <v>0.053</v>
      </c>
      <c r="AA30" s="4" t="s">
        <v>52</v>
      </c>
    </row>
    <row r="31" spans="1:27" ht="12.75">
      <c r="A31" s="4" t="s">
        <v>51</v>
      </c>
      <c r="B31" s="7">
        <v>22</v>
      </c>
      <c r="C31" s="5">
        <v>29825</v>
      </c>
      <c r="D31" s="5">
        <v>29832</v>
      </c>
      <c r="E31" s="8">
        <v>81.6643835616438</v>
      </c>
      <c r="F31" s="8">
        <v>7.97260273972603</v>
      </c>
      <c r="G31" s="7">
        <f t="shared" si="0"/>
        <v>8</v>
      </c>
      <c r="H31" s="9">
        <v>7</v>
      </c>
      <c r="I31" s="7">
        <v>243</v>
      </c>
      <c r="J31" s="10">
        <v>41.5</v>
      </c>
      <c r="K31" s="10">
        <v>24.702380952380953</v>
      </c>
      <c r="L31" s="7">
        <v>2652</v>
      </c>
      <c r="M31" s="8">
        <v>4.07445475113122</v>
      </c>
      <c r="N31" s="8">
        <v>0.20729185520362</v>
      </c>
      <c r="O31" s="8">
        <v>1.33871040723982</v>
      </c>
      <c r="P31" s="8">
        <v>2.567302413273</v>
      </c>
      <c r="Q31" s="8">
        <v>0.692520389819004</v>
      </c>
      <c r="R31" s="11">
        <v>1.58705679941179</v>
      </c>
      <c r="S31" s="9" t="e">
        <v>#N/A</v>
      </c>
      <c r="T31" s="11" t="e">
        <f t="shared" si="1"/>
        <v>#N/A</v>
      </c>
      <c r="U31" s="12">
        <v>0.25</v>
      </c>
      <c r="V31" s="10">
        <v>2.5</v>
      </c>
      <c r="W31" s="8" t="e">
        <v>#N/A</v>
      </c>
      <c r="X31" s="12">
        <v>2.9</v>
      </c>
      <c r="Y31" s="9" t="e">
        <v>#N/A</v>
      </c>
      <c r="Z31" s="8">
        <v>0.063</v>
      </c>
      <c r="AA31" s="4" t="s">
        <v>52</v>
      </c>
    </row>
    <row r="32" spans="1:27" ht="12.75">
      <c r="A32" s="4" t="s">
        <v>51</v>
      </c>
      <c r="B32" s="7">
        <v>23</v>
      </c>
      <c r="C32" s="5">
        <v>29832</v>
      </c>
      <c r="D32" s="5">
        <v>29839</v>
      </c>
      <c r="E32" s="8">
        <v>81.6835616438356</v>
      </c>
      <c r="F32" s="8">
        <v>8.2027397260274</v>
      </c>
      <c r="G32" s="7">
        <f t="shared" si="0"/>
        <v>9</v>
      </c>
      <c r="H32" s="9">
        <v>7</v>
      </c>
      <c r="I32" s="7">
        <v>250</v>
      </c>
      <c r="J32" s="10">
        <v>47.3</v>
      </c>
      <c r="K32" s="10">
        <v>28.1547619047619</v>
      </c>
      <c r="L32" s="7">
        <v>3056</v>
      </c>
      <c r="M32" s="8">
        <v>8.12532722513089</v>
      </c>
      <c r="N32" s="8">
        <v>0.362238219895288</v>
      </c>
      <c r="O32" s="8">
        <v>1.94752421465969</v>
      </c>
      <c r="P32" s="8">
        <v>4.72808180628272</v>
      </c>
      <c r="Q32" s="8">
        <v>0.757466024018325</v>
      </c>
      <c r="R32" s="11">
        <v>1.71852509284714</v>
      </c>
      <c r="S32" s="9">
        <v>56.9</v>
      </c>
      <c r="T32" s="11">
        <f t="shared" si="1"/>
        <v>0.07511888084187317</v>
      </c>
      <c r="U32" s="12">
        <v>0.28</v>
      </c>
      <c r="V32" s="10">
        <v>4.2</v>
      </c>
      <c r="W32" s="8" t="e">
        <v>#N/A</v>
      </c>
      <c r="X32" s="12">
        <v>3.6</v>
      </c>
      <c r="Y32" s="9" t="e">
        <v>#N/A</v>
      </c>
      <c r="Z32" s="8">
        <v>0.112</v>
      </c>
      <c r="AA32" s="4" t="s">
        <v>52</v>
      </c>
    </row>
    <row r="33" spans="1:27" ht="12.75">
      <c r="A33" s="4" t="s">
        <v>51</v>
      </c>
      <c r="B33" s="7">
        <v>24</v>
      </c>
      <c r="C33" s="5">
        <v>29839</v>
      </c>
      <c r="D33" s="5">
        <v>29846</v>
      </c>
      <c r="E33" s="8">
        <v>81.7027397260274</v>
      </c>
      <c r="F33" s="8">
        <v>8.43287671232877</v>
      </c>
      <c r="G33" s="7">
        <f t="shared" si="0"/>
        <v>9</v>
      </c>
      <c r="H33" s="9">
        <v>7</v>
      </c>
      <c r="I33" s="7">
        <v>257</v>
      </c>
      <c r="J33" s="10">
        <v>30.2</v>
      </c>
      <c r="K33" s="10">
        <v>17.976190476190474</v>
      </c>
      <c r="L33" s="7">
        <v>1981</v>
      </c>
      <c r="M33" s="8">
        <v>5.9444724886421</v>
      </c>
      <c r="N33" s="8">
        <v>0.338887430590611</v>
      </c>
      <c r="O33" s="8">
        <v>1.5323170116103</v>
      </c>
      <c r="P33" s="8">
        <v>3.77920242301868</v>
      </c>
      <c r="Q33" s="8">
        <v>0.581091761736497</v>
      </c>
      <c r="R33" s="11">
        <v>1.57294365933802</v>
      </c>
      <c r="S33" s="9" t="e">
        <v>#N/A</v>
      </c>
      <c r="T33" s="11" t="e">
        <f t="shared" si="1"/>
        <v>#N/A</v>
      </c>
      <c r="U33" s="12">
        <v>0.18</v>
      </c>
      <c r="V33" s="10">
        <v>4.1</v>
      </c>
      <c r="W33" s="8">
        <v>0.11</v>
      </c>
      <c r="X33" s="12">
        <v>3</v>
      </c>
      <c r="Y33" s="9" t="e">
        <v>#N/A</v>
      </c>
      <c r="Z33" s="8">
        <v>0.155</v>
      </c>
      <c r="AA33" s="4" t="s">
        <v>52</v>
      </c>
    </row>
    <row r="34" spans="1:27" ht="12.75">
      <c r="A34" s="4" t="s">
        <v>51</v>
      </c>
      <c r="B34" s="7">
        <v>25</v>
      </c>
      <c r="C34" s="5">
        <v>29846</v>
      </c>
      <c r="D34" s="5">
        <v>29853</v>
      </c>
      <c r="E34" s="8">
        <v>81.7219178082192</v>
      </c>
      <c r="F34" s="8">
        <v>8.66301369863014</v>
      </c>
      <c r="G34" s="7">
        <f t="shared" si="0"/>
        <v>9</v>
      </c>
      <c r="H34" s="9">
        <v>7</v>
      </c>
      <c r="I34" s="7">
        <v>264</v>
      </c>
      <c r="J34" s="10">
        <v>63.7</v>
      </c>
      <c r="K34" s="10">
        <v>37.91666666666667</v>
      </c>
      <c r="L34" s="7">
        <v>4179</v>
      </c>
      <c r="M34" s="8">
        <v>7.40564728403924</v>
      </c>
      <c r="N34" s="8">
        <v>0.311308925580282</v>
      </c>
      <c r="O34" s="8">
        <v>1.77602297200287</v>
      </c>
      <c r="P34" s="8">
        <v>4.53502608279493</v>
      </c>
      <c r="Q34" s="8">
        <v>0.634556906963388</v>
      </c>
      <c r="R34" s="11">
        <v>1.63298890653241</v>
      </c>
      <c r="S34" s="9" t="e">
        <v>#N/A</v>
      </c>
      <c r="T34" s="11" t="e">
        <f t="shared" si="1"/>
        <v>#N/A</v>
      </c>
      <c r="U34" s="12">
        <v>0.38</v>
      </c>
      <c r="V34" s="10">
        <v>4.3</v>
      </c>
      <c r="W34" s="8" t="e">
        <v>#N/A</v>
      </c>
      <c r="X34" s="12">
        <v>2.7</v>
      </c>
      <c r="Y34" s="9" t="e">
        <v>#N/A</v>
      </c>
      <c r="Z34" s="8">
        <v>0.127</v>
      </c>
      <c r="AA34" s="4" t="s">
        <v>52</v>
      </c>
    </row>
    <row r="35" spans="1:27" ht="12.75">
      <c r="A35" s="4" t="s">
        <v>51</v>
      </c>
      <c r="B35" s="7">
        <v>26</v>
      </c>
      <c r="C35" s="5">
        <v>29853</v>
      </c>
      <c r="D35" s="5">
        <v>29860</v>
      </c>
      <c r="E35" s="8">
        <v>81.741095890411</v>
      </c>
      <c r="F35" s="8">
        <v>8.89315068493151</v>
      </c>
      <c r="G35" s="7">
        <f t="shared" si="0"/>
        <v>9</v>
      </c>
      <c r="H35" s="9">
        <v>7</v>
      </c>
      <c r="I35" s="7">
        <v>271</v>
      </c>
      <c r="J35" s="10">
        <v>63.2</v>
      </c>
      <c r="K35" s="10">
        <v>37.61904761904762</v>
      </c>
      <c r="L35" s="7">
        <v>4167</v>
      </c>
      <c r="M35" s="8">
        <v>7.57019438444924</v>
      </c>
      <c r="N35" s="8">
        <v>0.390976721862251</v>
      </c>
      <c r="O35" s="8">
        <v>1.87065034797216</v>
      </c>
      <c r="P35" s="8">
        <v>4.86048572114231</v>
      </c>
      <c r="Q35" s="8">
        <v>0.647266091960643</v>
      </c>
      <c r="R35" s="11">
        <v>1.55749750514031</v>
      </c>
      <c r="S35" s="9">
        <v>36.4</v>
      </c>
      <c r="T35" s="11">
        <f t="shared" si="1"/>
        <v>0.05623653154723467</v>
      </c>
      <c r="U35" s="12">
        <v>0.38</v>
      </c>
      <c r="V35" s="10">
        <v>4.6</v>
      </c>
      <c r="W35" s="8" t="e">
        <v>#N/A</v>
      </c>
      <c r="X35" s="12">
        <v>5.5</v>
      </c>
      <c r="Y35" s="9" t="e">
        <v>#N/A</v>
      </c>
      <c r="Z35" s="8">
        <v>0.165</v>
      </c>
      <c r="AA35" s="4" t="s">
        <v>52</v>
      </c>
    </row>
    <row r="36" spans="1:27" ht="12.75">
      <c r="A36" s="4" t="s">
        <v>51</v>
      </c>
      <c r="B36" s="7">
        <v>27</v>
      </c>
      <c r="C36" s="5">
        <v>29860</v>
      </c>
      <c r="D36" s="5">
        <v>29867</v>
      </c>
      <c r="E36" s="8">
        <v>81.7602739726027</v>
      </c>
      <c r="F36" s="8">
        <v>9.12328767123288</v>
      </c>
      <c r="G36" s="7">
        <f t="shared" si="0"/>
        <v>10</v>
      </c>
      <c r="H36" s="9">
        <v>7</v>
      </c>
      <c r="I36" s="7">
        <v>278</v>
      </c>
      <c r="J36" s="10">
        <v>65.1</v>
      </c>
      <c r="K36" s="10">
        <v>38.75</v>
      </c>
      <c r="L36" s="7">
        <v>4249</v>
      </c>
      <c r="M36" s="8">
        <v>5.73862085196517</v>
      </c>
      <c r="N36" s="8">
        <v>0.335655448340786</v>
      </c>
      <c r="O36" s="8">
        <v>1.71000235349494</v>
      </c>
      <c r="P36" s="8">
        <v>2.85693104259826</v>
      </c>
      <c r="Q36" s="8">
        <v>0.990912810072958</v>
      </c>
      <c r="R36" s="11">
        <v>2.00866621083935</v>
      </c>
      <c r="S36" s="9">
        <v>32</v>
      </c>
      <c r="T36" s="11">
        <f t="shared" si="1"/>
        <v>0.032293456775116205</v>
      </c>
      <c r="U36" s="12">
        <v>0.39</v>
      </c>
      <c r="V36" s="10">
        <v>2.4</v>
      </c>
      <c r="W36" s="8" t="e">
        <v>#N/A</v>
      </c>
      <c r="X36" s="12">
        <v>4.1</v>
      </c>
      <c r="Y36" s="9" t="e">
        <v>#N/A</v>
      </c>
      <c r="Z36" s="8">
        <v>0.083</v>
      </c>
      <c r="AA36" s="4" t="s">
        <v>52</v>
      </c>
    </row>
    <row r="37" spans="1:27" ht="12.75">
      <c r="A37" s="4" t="s">
        <v>51</v>
      </c>
      <c r="B37" s="7">
        <v>28</v>
      </c>
      <c r="C37" s="5">
        <v>29867</v>
      </c>
      <c r="D37" s="5">
        <v>29874</v>
      </c>
      <c r="E37" s="8">
        <v>81.7794520547945</v>
      </c>
      <c r="F37" s="8">
        <v>9.35342465753425</v>
      </c>
      <c r="G37" s="7">
        <f t="shared" si="0"/>
        <v>10</v>
      </c>
      <c r="H37" s="9">
        <v>7</v>
      </c>
      <c r="I37" s="7">
        <v>285</v>
      </c>
      <c r="J37" s="10">
        <v>32.6</v>
      </c>
      <c r="K37" s="10">
        <v>19.404761904761905</v>
      </c>
      <c r="L37" s="7">
        <v>2128</v>
      </c>
      <c r="M37" s="8">
        <v>5.35855263157895</v>
      </c>
      <c r="N37" s="8">
        <v>0.191377819548872</v>
      </c>
      <c r="O37" s="8">
        <v>1.5737030075188</v>
      </c>
      <c r="P37" s="8">
        <v>3.06065319548872</v>
      </c>
      <c r="Q37" s="8">
        <v>0.803336598214286</v>
      </c>
      <c r="R37" s="11">
        <v>1.75078726314933</v>
      </c>
      <c r="S37" s="9">
        <v>47.3</v>
      </c>
      <c r="T37" s="11">
        <f t="shared" si="1"/>
        <v>0.058879428753951725</v>
      </c>
      <c r="U37" s="12">
        <v>0.19</v>
      </c>
      <c r="V37" s="10">
        <v>3</v>
      </c>
      <c r="W37" s="8" t="e">
        <v>#N/A</v>
      </c>
      <c r="X37" s="12">
        <v>1.3</v>
      </c>
      <c r="Y37" s="9" t="e">
        <v>#N/A</v>
      </c>
      <c r="Z37" s="8">
        <v>0.058</v>
      </c>
      <c r="AA37" s="4" t="s">
        <v>52</v>
      </c>
    </row>
    <row r="38" spans="1:27" ht="12.75">
      <c r="A38" s="4" t="s">
        <v>51</v>
      </c>
      <c r="B38" s="7">
        <v>29</v>
      </c>
      <c r="C38" s="5">
        <v>29874</v>
      </c>
      <c r="D38" s="5">
        <v>29881</v>
      </c>
      <c r="E38" s="8">
        <v>81.7986301369863</v>
      </c>
      <c r="F38" s="8">
        <v>9.58356164383562</v>
      </c>
      <c r="G38" s="7">
        <f t="shared" si="0"/>
        <v>10</v>
      </c>
      <c r="H38" s="9">
        <v>7</v>
      </c>
      <c r="I38" s="7">
        <v>292</v>
      </c>
      <c r="J38" s="10">
        <v>55.4</v>
      </c>
      <c r="K38" s="10">
        <v>32.976190476190474</v>
      </c>
      <c r="L38" s="7">
        <v>3814</v>
      </c>
      <c r="M38" s="8">
        <v>5.21955951756686</v>
      </c>
      <c r="N38" s="8">
        <v>0.225700052438385</v>
      </c>
      <c r="O38" s="8">
        <v>1.54501835343471</v>
      </c>
      <c r="P38" s="8">
        <v>3.3807954902989</v>
      </c>
      <c r="Q38" s="8">
        <v>0.694072128526481</v>
      </c>
      <c r="R38" s="11">
        <v>1.54388502130467</v>
      </c>
      <c r="S38" s="9">
        <v>53.4</v>
      </c>
      <c r="T38" s="11">
        <f t="shared" si="1"/>
        <v>0.07693724874584504</v>
      </c>
      <c r="U38" s="12">
        <v>0.33</v>
      </c>
      <c r="V38" s="10">
        <v>3.1</v>
      </c>
      <c r="W38" s="8" t="e">
        <v>#N/A</v>
      </c>
      <c r="X38" s="12">
        <v>4.3</v>
      </c>
      <c r="Y38" s="9" t="e">
        <v>#N/A</v>
      </c>
      <c r="Z38" s="8">
        <v>0.065</v>
      </c>
      <c r="AA38" s="4" t="s">
        <v>52</v>
      </c>
    </row>
    <row r="39" spans="1:27" ht="12.75">
      <c r="A39" s="4" t="s">
        <v>51</v>
      </c>
      <c r="B39" s="7">
        <v>30</v>
      </c>
      <c r="C39" s="5">
        <v>29881</v>
      </c>
      <c r="D39" s="5">
        <v>29888</v>
      </c>
      <c r="E39" s="8">
        <v>81.8178082191781</v>
      </c>
      <c r="F39" s="8">
        <v>9.81369863013699</v>
      </c>
      <c r="G39" s="7">
        <f t="shared" si="0"/>
        <v>10</v>
      </c>
      <c r="H39" s="9">
        <v>7</v>
      </c>
      <c r="I39" s="7">
        <v>299</v>
      </c>
      <c r="J39" s="10">
        <v>68.1</v>
      </c>
      <c r="K39" s="10">
        <v>40.535714285714285</v>
      </c>
      <c r="L39" s="7">
        <v>4535</v>
      </c>
      <c r="M39" s="8">
        <v>5.80441014332966</v>
      </c>
      <c r="N39" s="8">
        <v>0.336220507166483</v>
      </c>
      <c r="O39" s="8">
        <v>1.71885336273429</v>
      </c>
      <c r="P39" s="8">
        <v>3.68322601984564</v>
      </c>
      <c r="Q39" s="8">
        <v>0.79178537353914</v>
      </c>
      <c r="R39" s="11">
        <v>1.57590387124082</v>
      </c>
      <c r="S39" s="9">
        <v>44.3</v>
      </c>
      <c r="T39" s="11">
        <f t="shared" si="1"/>
        <v>0.055949505358992506</v>
      </c>
      <c r="U39" s="12">
        <v>0.41</v>
      </c>
      <c r="V39" s="10">
        <v>3.5</v>
      </c>
      <c r="W39" s="8" t="e">
        <v>#N/A</v>
      </c>
      <c r="X39" s="12">
        <v>3.8</v>
      </c>
      <c r="Y39" s="9" t="e">
        <v>#N/A</v>
      </c>
      <c r="Z39" s="8">
        <v>0.117</v>
      </c>
      <c r="AA39" s="4" t="s">
        <v>52</v>
      </c>
    </row>
    <row r="40" spans="1:27" ht="12.75">
      <c r="A40" s="4" t="s">
        <v>51</v>
      </c>
      <c r="B40" s="7">
        <v>31</v>
      </c>
      <c r="C40" s="5">
        <v>29888</v>
      </c>
      <c r="D40" s="5">
        <v>29895</v>
      </c>
      <c r="E40" s="8">
        <v>81.8369863013699</v>
      </c>
      <c r="F40" s="8">
        <v>10.0438356164384</v>
      </c>
      <c r="G40" s="7">
        <f t="shared" si="0"/>
        <v>11</v>
      </c>
      <c r="H40" s="9">
        <v>7</v>
      </c>
      <c r="I40" s="7">
        <v>306</v>
      </c>
      <c r="J40" s="10">
        <v>65.7</v>
      </c>
      <c r="K40" s="10">
        <v>39.10714285714286</v>
      </c>
      <c r="L40" s="7">
        <v>4418</v>
      </c>
      <c r="M40" s="8">
        <v>10.8886826618379</v>
      </c>
      <c r="N40" s="8">
        <v>0.274205522861023</v>
      </c>
      <c r="O40" s="8">
        <v>2.33847894975102</v>
      </c>
      <c r="P40" s="8">
        <v>5.8689932095971</v>
      </c>
      <c r="Q40" s="8">
        <v>0.861253358895428</v>
      </c>
      <c r="R40" s="11">
        <v>1.85528970182356</v>
      </c>
      <c r="S40" s="9">
        <v>44</v>
      </c>
      <c r="T40" s="11">
        <f t="shared" si="1"/>
        <v>0.05108833486168431</v>
      </c>
      <c r="U40" s="12">
        <v>0.39</v>
      </c>
      <c r="V40" s="10">
        <v>5.7</v>
      </c>
      <c r="W40" s="8" t="e">
        <v>#N/A</v>
      </c>
      <c r="X40" s="12">
        <v>11</v>
      </c>
      <c r="Y40" s="9" t="e">
        <v>#N/A</v>
      </c>
      <c r="Z40" s="8">
        <v>0.083</v>
      </c>
      <c r="AA40" s="4" t="s">
        <v>52</v>
      </c>
    </row>
    <row r="41" spans="1:27" ht="12.75">
      <c r="A41" s="4" t="s">
        <v>51</v>
      </c>
      <c r="B41" s="7">
        <v>32</v>
      </c>
      <c r="C41" s="5">
        <v>29895</v>
      </c>
      <c r="D41" s="5">
        <v>29902</v>
      </c>
      <c r="E41" s="8">
        <v>81.8561643835616</v>
      </c>
      <c r="F41" s="8">
        <v>10.2739726027397</v>
      </c>
      <c r="G41" s="7">
        <f t="shared" si="0"/>
        <v>11</v>
      </c>
      <c r="H41" s="9">
        <v>7</v>
      </c>
      <c r="I41" s="7">
        <v>313</v>
      </c>
      <c r="J41" s="10">
        <v>22.8</v>
      </c>
      <c r="K41" s="10">
        <v>13.571428571428571</v>
      </c>
      <c r="L41" s="7">
        <v>1518</v>
      </c>
      <c r="M41" s="8">
        <v>7.11870882740448</v>
      </c>
      <c r="N41" s="8">
        <v>0.213241106719368</v>
      </c>
      <c r="O41" s="8">
        <v>1.70973649538867</v>
      </c>
      <c r="P41" s="8">
        <v>4.26254808959157</v>
      </c>
      <c r="Q41" s="8">
        <v>0.636853141238472</v>
      </c>
      <c r="R41" s="11">
        <v>1.67005947564256</v>
      </c>
      <c r="S41" s="9">
        <v>49.4</v>
      </c>
      <c r="T41" s="11">
        <f t="shared" si="1"/>
        <v>0.0775689037254854</v>
      </c>
      <c r="U41" s="12">
        <v>0.14</v>
      </c>
      <c r="V41" s="10">
        <v>3.8</v>
      </c>
      <c r="W41" s="8" t="e">
        <v>#N/A</v>
      </c>
      <c r="X41" s="12">
        <v>0.2</v>
      </c>
      <c r="Y41" s="9" t="e">
        <v>#N/A</v>
      </c>
      <c r="Z41" s="8">
        <v>0.093</v>
      </c>
      <c r="AA41" s="4" t="s">
        <v>52</v>
      </c>
    </row>
    <row r="42" spans="1:27" ht="12.75">
      <c r="A42" s="4" t="s">
        <v>51</v>
      </c>
      <c r="B42" s="7">
        <v>33</v>
      </c>
      <c r="C42" s="5">
        <v>29902</v>
      </c>
      <c r="D42" s="5">
        <v>29909</v>
      </c>
      <c r="E42" s="8">
        <v>81.8753424657534</v>
      </c>
      <c r="F42" s="8">
        <v>10.5041095890411</v>
      </c>
      <c r="G42" s="7">
        <f aca="true" t="shared" si="2" ref="G42:G73">TRUNC(F42)+1</f>
        <v>11</v>
      </c>
      <c r="H42" s="9">
        <v>7</v>
      </c>
      <c r="I42" s="7">
        <v>320</v>
      </c>
      <c r="J42" s="10">
        <v>12.2</v>
      </c>
      <c r="K42" s="10">
        <v>7.261904761904762</v>
      </c>
      <c r="L42" s="7">
        <v>804</v>
      </c>
      <c r="M42" s="8" t="e">
        <v>#N/A</v>
      </c>
      <c r="N42" s="8" t="e">
        <v>#N/A</v>
      </c>
      <c r="O42" s="8" t="e">
        <v>#N/A</v>
      </c>
      <c r="P42" s="8" t="e">
        <v>#N/A</v>
      </c>
      <c r="Q42" s="8" t="e">
        <v>#N/A</v>
      </c>
      <c r="R42" s="8" t="e">
        <v>#N/A</v>
      </c>
      <c r="S42" s="8" t="e">
        <v>#N/A</v>
      </c>
      <c r="T42" s="8" t="e">
        <v>#N/A</v>
      </c>
      <c r="U42" s="12">
        <v>0.07</v>
      </c>
      <c r="V42" s="10" t="e">
        <v>#N/A</v>
      </c>
      <c r="W42" s="10" t="e">
        <v>#N/A</v>
      </c>
      <c r="X42" s="10" t="e">
        <v>#N/A</v>
      </c>
      <c r="Y42" s="10" t="e">
        <v>#N/A</v>
      </c>
      <c r="Z42" s="10" t="e">
        <v>#N/A</v>
      </c>
      <c r="AA42" s="13" t="s">
        <v>53</v>
      </c>
    </row>
    <row r="43" spans="1:27" ht="12.75">
      <c r="A43" s="4" t="s">
        <v>51</v>
      </c>
      <c r="B43" s="7">
        <v>34</v>
      </c>
      <c r="C43" s="5">
        <v>29909</v>
      </c>
      <c r="D43" s="5">
        <v>29916</v>
      </c>
      <c r="E43" s="8">
        <v>81.8945205479452</v>
      </c>
      <c r="F43" s="8">
        <v>10.7342465753425</v>
      </c>
      <c r="G43" s="7">
        <f t="shared" si="2"/>
        <v>11</v>
      </c>
      <c r="H43" s="9">
        <v>7</v>
      </c>
      <c r="I43" s="7">
        <v>327</v>
      </c>
      <c r="J43" s="10">
        <v>56.1</v>
      </c>
      <c r="K43" s="10">
        <v>33.392857142857146</v>
      </c>
      <c r="L43" s="7">
        <v>3717</v>
      </c>
      <c r="M43" s="8">
        <v>5.53507667473769</v>
      </c>
      <c r="N43" s="8">
        <v>0.266118913101964</v>
      </c>
      <c r="O43" s="8">
        <v>1.64943341404358</v>
      </c>
      <c r="P43" s="8">
        <v>3.37069626042507</v>
      </c>
      <c r="Q43" s="8">
        <v>0.801029165294592</v>
      </c>
      <c r="R43" s="11">
        <v>1.64211671627739</v>
      </c>
      <c r="S43" s="9">
        <v>44.4</v>
      </c>
      <c r="T43" s="11">
        <f>S43/(Q43*1000)</f>
        <v>0.05542869339054734</v>
      </c>
      <c r="U43" s="12">
        <v>0.33</v>
      </c>
      <c r="V43" s="10">
        <v>3.3</v>
      </c>
      <c r="W43" s="8" t="e">
        <v>#N/A</v>
      </c>
      <c r="X43" s="12">
        <v>3.6</v>
      </c>
      <c r="Y43" s="9" t="e">
        <v>#N/A</v>
      </c>
      <c r="Z43" s="8">
        <v>0.115</v>
      </c>
      <c r="AA43" s="13" t="s">
        <v>52</v>
      </c>
    </row>
    <row r="44" spans="1:27" ht="12.75">
      <c r="A44" s="4" t="s">
        <v>51</v>
      </c>
      <c r="B44" s="7">
        <v>35</v>
      </c>
      <c r="C44" s="5">
        <v>29916</v>
      </c>
      <c r="D44" s="5">
        <v>29923</v>
      </c>
      <c r="E44" s="8">
        <v>81.913698630137</v>
      </c>
      <c r="F44" s="8">
        <v>10.9643835616438</v>
      </c>
      <c r="G44" s="7">
        <f t="shared" si="2"/>
        <v>11</v>
      </c>
      <c r="H44" s="9">
        <v>7</v>
      </c>
      <c r="I44" s="7">
        <v>334</v>
      </c>
      <c r="J44" s="10">
        <v>57</v>
      </c>
      <c r="K44" s="10">
        <v>33.92857142857143</v>
      </c>
      <c r="L44" s="7">
        <v>3796</v>
      </c>
      <c r="M44" s="8">
        <v>6.89969968387777</v>
      </c>
      <c r="N44" s="8">
        <v>0.168608008429926</v>
      </c>
      <c r="O44" s="8">
        <v>1.74363224446786</v>
      </c>
      <c r="P44" s="8">
        <v>4.11257903055848</v>
      </c>
      <c r="Q44" s="8">
        <v>0.708496102476291</v>
      </c>
      <c r="R44" s="11">
        <v>1.67770628420989</v>
      </c>
      <c r="S44" s="9">
        <v>57.2</v>
      </c>
      <c r="T44" s="11">
        <f>S44/(Q44*1000)</f>
        <v>0.08073438908143342</v>
      </c>
      <c r="U44" s="12">
        <v>0.34</v>
      </c>
      <c r="V44" s="10">
        <v>4</v>
      </c>
      <c r="W44" s="8" t="e">
        <v>#N/A</v>
      </c>
      <c r="X44" s="12">
        <v>0.25</v>
      </c>
      <c r="Y44" s="9" t="e">
        <v>#N/A</v>
      </c>
      <c r="Z44" s="8">
        <v>0.073</v>
      </c>
      <c r="AA44" s="13" t="s">
        <v>52</v>
      </c>
    </row>
    <row r="45" spans="1:27" ht="12.75">
      <c r="A45" s="4" t="s">
        <v>51</v>
      </c>
      <c r="B45" s="7">
        <v>36</v>
      </c>
      <c r="C45" s="5">
        <v>29923</v>
      </c>
      <c r="D45" s="5">
        <v>29930</v>
      </c>
      <c r="E45" s="8">
        <v>81.9328767123288</v>
      </c>
      <c r="F45" s="8">
        <v>11.1945205479452</v>
      </c>
      <c r="G45" s="7">
        <f t="shared" si="2"/>
        <v>12</v>
      </c>
      <c r="H45" s="9">
        <v>7</v>
      </c>
      <c r="I45" s="7">
        <v>341</v>
      </c>
      <c r="J45" s="10">
        <v>36.1</v>
      </c>
      <c r="K45" s="10">
        <v>21.488095238095237</v>
      </c>
      <c r="L45" s="7">
        <v>2392</v>
      </c>
      <c r="M45" s="8">
        <v>13.0265969899666</v>
      </c>
      <c r="N45" s="8">
        <v>0.178066053511706</v>
      </c>
      <c r="O45" s="8">
        <v>2.68255100334448</v>
      </c>
      <c r="P45" s="8">
        <v>7.43496989966555</v>
      </c>
      <c r="Q45" s="8">
        <v>0.811169079598662</v>
      </c>
      <c r="R45" s="11">
        <v>1.7520712478678</v>
      </c>
      <c r="S45" s="9">
        <v>67.7</v>
      </c>
      <c r="T45" s="11">
        <f>S45/(Q45*1000)</f>
        <v>0.08345978872061492</v>
      </c>
      <c r="U45" s="12">
        <v>0.21</v>
      </c>
      <c r="V45" s="10">
        <v>5.3</v>
      </c>
      <c r="W45" s="8" t="e">
        <v>#N/A</v>
      </c>
      <c r="X45" s="12">
        <v>5.3</v>
      </c>
      <c r="Y45" s="9" t="e">
        <v>#N/A</v>
      </c>
      <c r="Z45" s="8">
        <v>0.073</v>
      </c>
      <c r="AA45" s="13" t="s">
        <v>52</v>
      </c>
    </row>
    <row r="46" spans="1:27" ht="12.75">
      <c r="A46" s="4" t="s">
        <v>51</v>
      </c>
      <c r="B46" s="7">
        <v>37</v>
      </c>
      <c r="C46" s="5">
        <v>29930</v>
      </c>
      <c r="D46" s="5">
        <v>29937</v>
      </c>
      <c r="E46" s="8">
        <v>81.9520547945205</v>
      </c>
      <c r="F46" s="8">
        <v>11.4246575342466</v>
      </c>
      <c r="G46" s="7">
        <f t="shared" si="2"/>
        <v>12</v>
      </c>
      <c r="H46" s="9">
        <v>7</v>
      </c>
      <c r="I46" s="7">
        <v>348</v>
      </c>
      <c r="J46" s="10">
        <v>15.6</v>
      </c>
      <c r="K46" s="10">
        <v>9.285714285714285</v>
      </c>
      <c r="L46" s="7">
        <v>1029</v>
      </c>
      <c r="M46" s="8" t="e">
        <v>#N/A</v>
      </c>
      <c r="N46" s="8" t="e">
        <v>#N/A</v>
      </c>
      <c r="O46" s="8" t="e">
        <v>#N/A</v>
      </c>
      <c r="P46" s="8" t="e">
        <v>#N/A</v>
      </c>
      <c r="Q46" s="8" t="e">
        <v>#N/A</v>
      </c>
      <c r="R46" s="8" t="e">
        <v>#N/A</v>
      </c>
      <c r="S46" s="8" t="e">
        <v>#N/A</v>
      </c>
      <c r="T46" s="8" t="e">
        <v>#N/A</v>
      </c>
      <c r="U46" s="12">
        <v>0.09</v>
      </c>
      <c r="V46" s="10" t="e">
        <v>#N/A</v>
      </c>
      <c r="W46" s="10" t="e">
        <v>#N/A</v>
      </c>
      <c r="X46" s="10" t="e">
        <v>#N/A</v>
      </c>
      <c r="Y46" s="10" t="e">
        <v>#N/A</v>
      </c>
      <c r="Z46" s="10" t="e">
        <v>#N/A</v>
      </c>
      <c r="AA46" s="13" t="s">
        <v>53</v>
      </c>
    </row>
    <row r="47" spans="1:27" ht="12.75">
      <c r="A47" s="4" t="s">
        <v>51</v>
      </c>
      <c r="B47" s="7">
        <v>38</v>
      </c>
      <c r="C47" s="5">
        <v>29937</v>
      </c>
      <c r="D47" s="5">
        <v>29951</v>
      </c>
      <c r="E47" s="8">
        <v>81.9808219178082</v>
      </c>
      <c r="F47" s="8">
        <v>11.7698630136986</v>
      </c>
      <c r="G47" s="7">
        <f t="shared" si="2"/>
        <v>12</v>
      </c>
      <c r="H47" s="9">
        <v>14</v>
      </c>
      <c r="I47" s="7">
        <v>358</v>
      </c>
      <c r="J47" s="10">
        <v>102.3</v>
      </c>
      <c r="K47" s="10">
        <v>30.44642857142857</v>
      </c>
      <c r="L47" s="7">
        <v>6643</v>
      </c>
      <c r="M47" s="8">
        <v>6.69175673641427</v>
      </c>
      <c r="N47" s="8">
        <v>0.235934668071654</v>
      </c>
      <c r="O47" s="8">
        <v>1.7260779768177</v>
      </c>
      <c r="P47" s="8">
        <v>4.12694686135782</v>
      </c>
      <c r="Q47" s="8">
        <v>0.68732545181394</v>
      </c>
      <c r="R47" s="11">
        <v>1.62147877382957</v>
      </c>
      <c r="S47" s="9" t="e">
        <v>#N/A</v>
      </c>
      <c r="T47" s="11" t="e">
        <f aca="true" t="shared" si="3" ref="T47:T57">S47/(Q47*1000)</f>
        <v>#N/A</v>
      </c>
      <c r="U47" s="12">
        <v>0.3</v>
      </c>
      <c r="V47" s="10">
        <v>3.3</v>
      </c>
      <c r="W47" s="8" t="e">
        <v>#N/A</v>
      </c>
      <c r="X47" s="12">
        <v>5.8</v>
      </c>
      <c r="Y47" s="9" t="e">
        <v>#N/A</v>
      </c>
      <c r="Z47" s="8">
        <v>0.128</v>
      </c>
      <c r="AA47" s="13" t="s">
        <v>52</v>
      </c>
    </row>
    <row r="48" spans="1:27" ht="12.75">
      <c r="A48" s="4" t="s">
        <v>51</v>
      </c>
      <c r="B48" s="7">
        <v>39</v>
      </c>
      <c r="C48" s="5">
        <v>29951</v>
      </c>
      <c r="D48" s="5">
        <v>29958</v>
      </c>
      <c r="E48" s="8">
        <v>82.0095890410959</v>
      </c>
      <c r="F48" s="8">
        <v>0.115068493150685</v>
      </c>
      <c r="G48" s="7">
        <f t="shared" si="2"/>
        <v>1</v>
      </c>
      <c r="H48" s="9">
        <v>7</v>
      </c>
      <c r="I48" s="7">
        <v>4</v>
      </c>
      <c r="J48" s="10">
        <v>63.6</v>
      </c>
      <c r="K48" s="10">
        <v>37.85714285714286</v>
      </c>
      <c r="L48" s="7">
        <v>4214</v>
      </c>
      <c r="M48" s="8">
        <v>6.02764594209777</v>
      </c>
      <c r="N48" s="8">
        <v>0.109927384907451</v>
      </c>
      <c r="O48" s="8">
        <v>1.4090484100617</v>
      </c>
      <c r="P48" s="8">
        <v>3.57664736592311</v>
      </c>
      <c r="Q48" s="8">
        <v>0.508806268058851</v>
      </c>
      <c r="R48" s="11">
        <v>1.68527822997783</v>
      </c>
      <c r="S48" s="9" t="e">
        <v>#N/A</v>
      </c>
      <c r="T48" s="11" t="e">
        <f t="shared" si="3"/>
        <v>#N/A</v>
      </c>
      <c r="U48" s="12">
        <v>0.38</v>
      </c>
      <c r="V48" s="10">
        <v>3.4</v>
      </c>
      <c r="W48" s="8">
        <v>0.059</v>
      </c>
      <c r="X48" s="12">
        <v>0.43</v>
      </c>
      <c r="Y48" s="9" t="e">
        <v>#N/A</v>
      </c>
      <c r="Z48" s="8" t="e">
        <v>#N/A</v>
      </c>
      <c r="AA48" s="13" t="s">
        <v>52</v>
      </c>
    </row>
    <row r="49" spans="1:27" ht="12.75">
      <c r="A49" s="4" t="s">
        <v>51</v>
      </c>
      <c r="B49" s="7">
        <v>40</v>
      </c>
      <c r="C49" s="5">
        <v>29958</v>
      </c>
      <c r="D49" s="5">
        <v>29965</v>
      </c>
      <c r="E49" s="8">
        <v>82.0287671232877</v>
      </c>
      <c r="F49" s="8">
        <v>0.345205479452055</v>
      </c>
      <c r="G49" s="7">
        <f t="shared" si="2"/>
        <v>1</v>
      </c>
      <c r="H49" s="9">
        <v>7</v>
      </c>
      <c r="I49" s="7">
        <v>11</v>
      </c>
      <c r="J49" s="10">
        <v>37.3</v>
      </c>
      <c r="K49" s="10">
        <v>22.20238095238095</v>
      </c>
      <c r="L49" s="7">
        <v>2447</v>
      </c>
      <c r="M49" s="8">
        <v>8.84984879444217</v>
      </c>
      <c r="N49" s="8">
        <v>0.149064977523498</v>
      </c>
      <c r="O49" s="8">
        <v>1.96405721291377</v>
      </c>
      <c r="P49" s="8">
        <v>5.20332488761749</v>
      </c>
      <c r="Q49" s="8">
        <v>0.654380338700449</v>
      </c>
      <c r="R49" s="11">
        <v>1.70080650076308</v>
      </c>
      <c r="S49" s="9" t="e">
        <v>#N/A</v>
      </c>
      <c r="T49" s="11" t="e">
        <f t="shared" si="3"/>
        <v>#N/A</v>
      </c>
      <c r="U49" s="12">
        <v>0.22</v>
      </c>
      <c r="V49" s="10">
        <v>4.9</v>
      </c>
      <c r="W49" s="8" t="e">
        <v>#N/A</v>
      </c>
      <c r="X49" s="12">
        <v>2.7</v>
      </c>
      <c r="Y49" s="9" t="e">
        <v>#N/A</v>
      </c>
      <c r="Z49" s="8" t="e">
        <v>#N/A</v>
      </c>
      <c r="AA49" s="13" t="s">
        <v>52</v>
      </c>
    </row>
    <row r="50" spans="1:27" ht="12.75">
      <c r="A50" s="4" t="s">
        <v>51</v>
      </c>
      <c r="B50" s="7">
        <v>41</v>
      </c>
      <c r="C50" s="5">
        <v>29965</v>
      </c>
      <c r="D50" s="5">
        <v>29972</v>
      </c>
      <c r="E50" s="8">
        <v>82.0479452054795</v>
      </c>
      <c r="F50" s="8">
        <v>0.575342465753425</v>
      </c>
      <c r="G50" s="7">
        <f t="shared" si="2"/>
        <v>1</v>
      </c>
      <c r="H50" s="9">
        <v>7</v>
      </c>
      <c r="I50" s="7">
        <v>18</v>
      </c>
      <c r="J50" s="10">
        <v>90.1</v>
      </c>
      <c r="K50" s="10">
        <v>53.63095238095238</v>
      </c>
      <c r="L50" s="7">
        <v>5941</v>
      </c>
      <c r="M50" s="8">
        <v>4.02557818549066</v>
      </c>
      <c r="N50" s="8">
        <v>0.074582056892779</v>
      </c>
      <c r="O50" s="8">
        <v>0.990283117320316</v>
      </c>
      <c r="P50" s="8">
        <v>2.39116074734893</v>
      </c>
      <c r="Q50" s="8">
        <v>0.38842795721259</v>
      </c>
      <c r="R50" s="11">
        <v>1.68352470236633</v>
      </c>
      <c r="S50" s="9">
        <v>36</v>
      </c>
      <c r="T50" s="11">
        <f t="shared" si="3"/>
        <v>0.09268127932484758</v>
      </c>
      <c r="U50" s="12">
        <v>0.54</v>
      </c>
      <c r="V50" s="10">
        <v>2.4</v>
      </c>
      <c r="W50" s="8">
        <v>0.045</v>
      </c>
      <c r="X50" s="12">
        <v>0.59</v>
      </c>
      <c r="Y50" s="9" t="e">
        <v>#N/A</v>
      </c>
      <c r="Z50" s="8" t="e">
        <v>#N/A</v>
      </c>
      <c r="AA50" s="13" t="s">
        <v>52</v>
      </c>
    </row>
    <row r="51" spans="1:27" ht="12.75">
      <c r="A51" s="4" t="s">
        <v>51</v>
      </c>
      <c r="B51" s="7">
        <v>42</v>
      </c>
      <c r="C51" s="5">
        <v>29972</v>
      </c>
      <c r="D51" s="5">
        <v>29979</v>
      </c>
      <c r="E51" s="8">
        <v>82.0671232876712</v>
      </c>
      <c r="F51" s="8">
        <v>0.805479452054795</v>
      </c>
      <c r="G51" s="7">
        <f t="shared" si="2"/>
        <v>1</v>
      </c>
      <c r="H51" s="9">
        <v>7</v>
      </c>
      <c r="I51" s="7">
        <v>25</v>
      </c>
      <c r="J51" s="10">
        <v>60.7</v>
      </c>
      <c r="K51" s="10">
        <v>36.13095238095238</v>
      </c>
      <c r="L51" s="7">
        <v>3962</v>
      </c>
      <c r="M51" s="8">
        <v>7.81189803129732</v>
      </c>
      <c r="N51" s="8">
        <v>0.168133770822817</v>
      </c>
      <c r="O51" s="8">
        <v>1.97748813730439</v>
      </c>
      <c r="P51" s="8">
        <v>4.68043311458859</v>
      </c>
      <c r="Q51" s="8">
        <v>0.799423122362444</v>
      </c>
      <c r="R51" s="11">
        <v>1.66905451697369</v>
      </c>
      <c r="S51" s="9" t="e">
        <v>#N/A</v>
      </c>
      <c r="T51" s="11" t="e">
        <f t="shared" si="3"/>
        <v>#N/A</v>
      </c>
      <c r="U51" s="12">
        <v>0.36</v>
      </c>
      <c r="V51" s="10">
        <v>4</v>
      </c>
      <c r="W51" s="8" t="e">
        <v>#N/A</v>
      </c>
      <c r="X51" s="12">
        <v>2.8</v>
      </c>
      <c r="Y51" s="9" t="e">
        <v>#N/A</v>
      </c>
      <c r="Z51" s="8" t="e">
        <v>#N/A</v>
      </c>
      <c r="AA51" s="13" t="s">
        <v>52</v>
      </c>
    </row>
    <row r="52" spans="1:27" ht="12.75">
      <c r="A52" s="4" t="s">
        <v>51</v>
      </c>
      <c r="B52" s="7">
        <v>43</v>
      </c>
      <c r="C52" s="5">
        <v>29979</v>
      </c>
      <c r="D52" s="5">
        <v>29986</v>
      </c>
      <c r="E52" s="8">
        <v>82.086301369863</v>
      </c>
      <c r="F52" s="8">
        <v>1.03561643835616</v>
      </c>
      <c r="G52" s="7">
        <f t="shared" si="2"/>
        <v>2</v>
      </c>
      <c r="H52" s="9">
        <v>7</v>
      </c>
      <c r="I52" s="7">
        <v>32</v>
      </c>
      <c r="J52" s="10">
        <v>47.8</v>
      </c>
      <c r="K52" s="10">
        <v>28.45238095238095</v>
      </c>
      <c r="L52" s="7">
        <v>3120</v>
      </c>
      <c r="M52" s="8">
        <v>8.28464743589744</v>
      </c>
      <c r="N52" s="8">
        <v>0.167122435897436</v>
      </c>
      <c r="O52" s="8">
        <v>2.07957628205128</v>
      </c>
      <c r="P52" s="8">
        <v>4.69830384615385</v>
      </c>
      <c r="Q52" s="8">
        <v>0.897013203974359</v>
      </c>
      <c r="R52" s="11">
        <v>1.76332730005946</v>
      </c>
      <c r="S52" s="9" t="e">
        <v>#N/A</v>
      </c>
      <c r="T52" s="11" t="e">
        <f t="shared" si="3"/>
        <v>#N/A</v>
      </c>
      <c r="U52" s="12">
        <v>0.28</v>
      </c>
      <c r="V52" s="10">
        <v>5</v>
      </c>
      <c r="W52" s="8" t="e">
        <v>#N/A</v>
      </c>
      <c r="X52" s="12">
        <v>5.8</v>
      </c>
      <c r="Y52" s="9" t="e">
        <v>#N/A</v>
      </c>
      <c r="Z52" s="8" t="e">
        <v>#N/A</v>
      </c>
      <c r="AA52" s="13" t="s">
        <v>52</v>
      </c>
    </row>
    <row r="53" spans="1:27" ht="12.75">
      <c r="A53" s="4" t="s">
        <v>51</v>
      </c>
      <c r="B53" s="7">
        <v>44</v>
      </c>
      <c r="C53" s="5">
        <v>29986</v>
      </c>
      <c r="D53" s="5">
        <v>29993</v>
      </c>
      <c r="E53" s="8">
        <v>82.1054794520548</v>
      </c>
      <c r="F53" s="8">
        <v>1.26575342465753</v>
      </c>
      <c r="G53" s="7">
        <f t="shared" si="2"/>
        <v>2</v>
      </c>
      <c r="H53" s="9">
        <v>7</v>
      </c>
      <c r="I53" s="7">
        <v>39</v>
      </c>
      <c r="J53" s="10">
        <v>61.4</v>
      </c>
      <c r="K53" s="10">
        <v>36.547619047619044</v>
      </c>
      <c r="L53" s="7">
        <v>4069</v>
      </c>
      <c r="M53" s="8">
        <v>4.64190710248218</v>
      </c>
      <c r="N53" s="8">
        <v>0.156745637748833</v>
      </c>
      <c r="O53" s="8">
        <v>1.42882624723519</v>
      </c>
      <c r="P53" s="8">
        <v>2.88971737527648</v>
      </c>
      <c r="Q53" s="8">
        <v>0.701484383878103</v>
      </c>
      <c r="R53" s="11">
        <v>1.60635332098457</v>
      </c>
      <c r="S53" s="9" t="e">
        <v>#N/A</v>
      </c>
      <c r="T53" s="11" t="e">
        <f t="shared" si="3"/>
        <v>#N/A</v>
      </c>
      <c r="U53" s="12">
        <v>0.37</v>
      </c>
      <c r="V53" s="10">
        <v>2.7</v>
      </c>
      <c r="W53" s="8" t="e">
        <v>#N/A</v>
      </c>
      <c r="X53" s="12">
        <v>3.3</v>
      </c>
      <c r="Y53" s="9" t="e">
        <v>#N/A</v>
      </c>
      <c r="Z53" s="8" t="e">
        <v>#N/A</v>
      </c>
      <c r="AA53" s="13" t="s">
        <v>52</v>
      </c>
    </row>
    <row r="54" spans="1:27" ht="12.75">
      <c r="A54" s="4" t="s">
        <v>51</v>
      </c>
      <c r="B54" s="7">
        <v>45</v>
      </c>
      <c r="C54" s="5">
        <v>29993</v>
      </c>
      <c r="D54" s="5">
        <v>30000</v>
      </c>
      <c r="E54" s="8">
        <v>82.1246575342466</v>
      </c>
      <c r="F54" s="8">
        <v>1.4958904109589</v>
      </c>
      <c r="G54" s="7">
        <f t="shared" si="2"/>
        <v>2</v>
      </c>
      <c r="H54" s="9">
        <v>7</v>
      </c>
      <c r="I54" s="7">
        <v>46</v>
      </c>
      <c r="J54" s="10">
        <v>58.4</v>
      </c>
      <c r="K54" s="10">
        <v>34.76190476190476</v>
      </c>
      <c r="L54" s="7">
        <v>3927</v>
      </c>
      <c r="M54" s="8">
        <v>7.04946778711485</v>
      </c>
      <c r="N54" s="8">
        <v>0.128219505984212</v>
      </c>
      <c r="O54" s="8">
        <v>1.74112706900942</v>
      </c>
      <c r="P54" s="8">
        <v>4.13420066208301</v>
      </c>
      <c r="Q54" s="8">
        <v>0.700548762363127</v>
      </c>
      <c r="R54" s="11">
        <v>1.70515859372026</v>
      </c>
      <c r="S54" s="9">
        <v>65</v>
      </c>
      <c r="T54" s="11">
        <f t="shared" si="3"/>
        <v>0.09278440487245837</v>
      </c>
      <c r="U54" s="12">
        <v>0.35</v>
      </c>
      <c r="V54" s="10">
        <v>3.9</v>
      </c>
      <c r="W54" s="8">
        <v>0.047</v>
      </c>
      <c r="X54" s="12">
        <v>7.5</v>
      </c>
      <c r="Y54" s="9" t="e">
        <v>#N/A</v>
      </c>
      <c r="Z54" s="8" t="e">
        <v>#N/A</v>
      </c>
      <c r="AA54" s="13" t="s">
        <v>52</v>
      </c>
    </row>
    <row r="55" spans="1:27" ht="12.75">
      <c r="A55" s="4" t="s">
        <v>51</v>
      </c>
      <c r="B55" s="7">
        <v>46</v>
      </c>
      <c r="C55" s="5">
        <v>30000</v>
      </c>
      <c r="D55" s="5">
        <v>30007</v>
      </c>
      <c r="E55" s="8">
        <v>82.1438356164384</v>
      </c>
      <c r="F55" s="8">
        <v>1.72602739726027</v>
      </c>
      <c r="G55" s="7">
        <f t="shared" si="2"/>
        <v>2</v>
      </c>
      <c r="H55" s="9">
        <v>7</v>
      </c>
      <c r="I55" s="7">
        <v>53</v>
      </c>
      <c r="J55" s="10">
        <v>60.7</v>
      </c>
      <c r="K55" s="10">
        <v>36.13095238095238</v>
      </c>
      <c r="L55" s="7">
        <v>3982</v>
      </c>
      <c r="M55" s="8">
        <v>10.0395128076344</v>
      </c>
      <c r="N55" s="8">
        <v>0.143871421396283</v>
      </c>
      <c r="O55" s="8">
        <v>2.14122300351582</v>
      </c>
      <c r="P55" s="8">
        <v>5.78547965846308</v>
      </c>
      <c r="Q55" s="8">
        <v>0.685017773480663</v>
      </c>
      <c r="R55" s="11">
        <v>1.73529480705172</v>
      </c>
      <c r="S55" s="9" t="e">
        <v>#N/A</v>
      </c>
      <c r="T55" s="11" t="e">
        <f t="shared" si="3"/>
        <v>#N/A</v>
      </c>
      <c r="U55" s="12">
        <v>0.36</v>
      </c>
      <c r="V55" s="10">
        <v>6</v>
      </c>
      <c r="W55" s="8" t="e">
        <v>#N/A</v>
      </c>
      <c r="X55" s="12">
        <v>7</v>
      </c>
      <c r="Y55" s="9" t="e">
        <v>#N/A</v>
      </c>
      <c r="Z55" s="8" t="e">
        <v>#N/A</v>
      </c>
      <c r="AA55" s="13" t="s">
        <v>52</v>
      </c>
    </row>
    <row r="56" spans="1:27" ht="12.75">
      <c r="A56" s="4" t="s">
        <v>51</v>
      </c>
      <c r="B56" s="7">
        <v>47</v>
      </c>
      <c r="C56" s="5">
        <v>30007</v>
      </c>
      <c r="D56" s="5">
        <v>30014</v>
      </c>
      <c r="E56" s="8">
        <v>82.1630136986301</v>
      </c>
      <c r="F56" s="8">
        <v>1.95616438356164</v>
      </c>
      <c r="G56" s="7">
        <f t="shared" si="2"/>
        <v>2</v>
      </c>
      <c r="H56" s="9">
        <v>7</v>
      </c>
      <c r="I56" s="7">
        <v>60</v>
      </c>
      <c r="J56" s="10">
        <v>53.4</v>
      </c>
      <c r="K56" s="10">
        <v>31.785714285714285</v>
      </c>
      <c r="L56" s="7">
        <v>3521</v>
      </c>
      <c r="M56" s="8">
        <v>9.63145697245101</v>
      </c>
      <c r="N56" s="8">
        <v>0.141733030389094</v>
      </c>
      <c r="O56" s="8">
        <v>2.22537744958818</v>
      </c>
      <c r="P56" s="8">
        <v>5.50733655211588</v>
      </c>
      <c r="Q56" s="8">
        <v>0.839180839420619</v>
      </c>
      <c r="R56" s="11">
        <v>1.74884118326683</v>
      </c>
      <c r="S56" s="9" t="e">
        <v>#N/A</v>
      </c>
      <c r="T56" s="11" t="e">
        <f t="shared" si="3"/>
        <v>#N/A</v>
      </c>
      <c r="U56" s="12">
        <v>0.32</v>
      </c>
      <c r="V56" s="10">
        <v>4.8</v>
      </c>
      <c r="W56" s="8" t="e">
        <v>#N/A</v>
      </c>
      <c r="X56" s="12">
        <v>1.8</v>
      </c>
      <c r="Y56" s="9" t="e">
        <v>#N/A</v>
      </c>
      <c r="Z56" s="8" t="e">
        <v>#N/A</v>
      </c>
      <c r="AA56" s="13" t="s">
        <v>52</v>
      </c>
    </row>
    <row r="57" spans="1:27" ht="12.75">
      <c r="A57" s="4" t="s">
        <v>51</v>
      </c>
      <c r="B57" s="7">
        <v>48</v>
      </c>
      <c r="C57" s="5">
        <v>30014</v>
      </c>
      <c r="D57" s="5">
        <v>30021</v>
      </c>
      <c r="E57" s="8">
        <v>82.1821917808219</v>
      </c>
      <c r="F57" s="8">
        <v>2.18630136986301</v>
      </c>
      <c r="G57" s="7">
        <f t="shared" si="2"/>
        <v>3</v>
      </c>
      <c r="H57" s="9">
        <v>7</v>
      </c>
      <c r="I57" s="7">
        <v>67</v>
      </c>
      <c r="J57" s="10">
        <v>74</v>
      </c>
      <c r="K57" s="10">
        <v>44.04761904761905</v>
      </c>
      <c r="L57" s="7">
        <v>4855</v>
      </c>
      <c r="M57" s="8">
        <v>9.40201853759011</v>
      </c>
      <c r="N57" s="8">
        <v>0.150751802265705</v>
      </c>
      <c r="O57" s="8">
        <v>1.95838105046344</v>
      </c>
      <c r="P57" s="8">
        <v>5.47769309989701</v>
      </c>
      <c r="Q57" s="8">
        <v>0.579645697219362</v>
      </c>
      <c r="R57" s="11">
        <v>1.71641936963699</v>
      </c>
      <c r="S57" s="9">
        <v>59</v>
      </c>
      <c r="T57" s="11">
        <f t="shared" si="3"/>
        <v>0.10178631581849205</v>
      </c>
      <c r="U57" s="12">
        <v>0.44</v>
      </c>
      <c r="V57" s="10">
        <v>4</v>
      </c>
      <c r="W57" s="8" t="e">
        <v>#N/A</v>
      </c>
      <c r="X57" s="12">
        <v>8.2</v>
      </c>
      <c r="Y57" s="9" t="e">
        <v>#N/A</v>
      </c>
      <c r="Z57" s="8" t="e">
        <v>#N/A</v>
      </c>
      <c r="AA57" s="13" t="s">
        <v>52</v>
      </c>
    </row>
    <row r="58" spans="1:27" ht="12.75">
      <c r="A58" s="4" t="s">
        <v>51</v>
      </c>
      <c r="B58" s="7">
        <v>49</v>
      </c>
      <c r="C58" s="5">
        <v>30021</v>
      </c>
      <c r="D58" s="5">
        <v>30028</v>
      </c>
      <c r="E58" s="8">
        <v>82.2013698630137</v>
      </c>
      <c r="F58" s="8">
        <v>2.41643835616438</v>
      </c>
      <c r="G58" s="7">
        <f t="shared" si="2"/>
        <v>3</v>
      </c>
      <c r="H58" s="9">
        <v>7</v>
      </c>
      <c r="I58" s="7">
        <v>74</v>
      </c>
      <c r="J58" s="10">
        <v>1.7</v>
      </c>
      <c r="K58" s="10">
        <v>1.0119047619047619</v>
      </c>
      <c r="L58" s="7">
        <v>112</v>
      </c>
      <c r="M58" s="8" t="e">
        <v>#N/A</v>
      </c>
      <c r="N58" s="8" t="e">
        <v>#N/A</v>
      </c>
      <c r="O58" s="8" t="e">
        <v>#N/A</v>
      </c>
      <c r="P58" s="8" t="e">
        <v>#N/A</v>
      </c>
      <c r="Q58" s="8" t="e">
        <v>#N/A</v>
      </c>
      <c r="R58" s="8" t="e">
        <v>#N/A</v>
      </c>
      <c r="S58" s="8" t="e">
        <v>#N/A</v>
      </c>
      <c r="T58" s="8" t="e">
        <v>#N/A</v>
      </c>
      <c r="U58" s="12">
        <v>0.01</v>
      </c>
      <c r="V58" s="10" t="e">
        <v>#N/A</v>
      </c>
      <c r="W58" s="10" t="e">
        <v>#N/A</v>
      </c>
      <c r="X58" s="10" t="e">
        <v>#N/A</v>
      </c>
      <c r="Y58" s="10" t="e">
        <v>#N/A</v>
      </c>
      <c r="Z58" s="10" t="e">
        <v>#N/A</v>
      </c>
      <c r="AA58" s="13" t="s">
        <v>53</v>
      </c>
    </row>
    <row r="59" spans="1:26" ht="12.75">
      <c r="A59" s="4" t="s">
        <v>51</v>
      </c>
      <c r="B59" s="7">
        <v>50</v>
      </c>
      <c r="C59" s="5">
        <v>30028</v>
      </c>
      <c r="D59" s="5">
        <v>30035</v>
      </c>
      <c r="E59" s="8">
        <v>82.2205479452055</v>
      </c>
      <c r="F59" s="8">
        <v>2.64657534246575</v>
      </c>
      <c r="G59" s="7">
        <f t="shared" si="2"/>
        <v>3</v>
      </c>
      <c r="H59" s="9">
        <v>7</v>
      </c>
      <c r="I59" s="7">
        <v>81</v>
      </c>
      <c r="J59" s="10">
        <v>23.6</v>
      </c>
      <c r="K59" s="10">
        <v>14.04761904761905</v>
      </c>
      <c r="L59" s="7">
        <v>3422</v>
      </c>
      <c r="M59" s="8">
        <v>6.21279953243717</v>
      </c>
      <c r="N59" s="8">
        <v>0.146923436586791</v>
      </c>
      <c r="O59" s="8">
        <v>1.79075394506137</v>
      </c>
      <c r="P59" s="8">
        <v>3.60893454120397</v>
      </c>
      <c r="Q59" s="8">
        <v>0.882385121040327</v>
      </c>
      <c r="R59" s="11">
        <v>1.72150518705848</v>
      </c>
      <c r="S59" s="9">
        <v>58.6</v>
      </c>
      <c r="T59" s="11">
        <f>S59/(Q59*1000)</f>
        <v>0.06641091129337147</v>
      </c>
      <c r="U59" s="12">
        <v>0.31</v>
      </c>
      <c r="V59" s="10">
        <v>4.3</v>
      </c>
      <c r="W59" s="8" t="e">
        <v>#N/A</v>
      </c>
      <c r="X59" s="12">
        <v>4.07</v>
      </c>
      <c r="Y59" s="9" t="e">
        <v>#N/A</v>
      </c>
      <c r="Z59" s="8" t="e">
        <v>#N/A</v>
      </c>
    </row>
    <row r="60" spans="1:27" ht="12.75">
      <c r="A60" s="4" t="s">
        <v>51</v>
      </c>
      <c r="B60" s="7">
        <v>51</v>
      </c>
      <c r="C60" s="5">
        <v>30035</v>
      </c>
      <c r="D60" s="5">
        <v>30043</v>
      </c>
      <c r="E60" s="8">
        <v>82.241095890411</v>
      </c>
      <c r="F60" s="8">
        <v>2.89315068493151</v>
      </c>
      <c r="G60" s="7">
        <f t="shared" si="2"/>
        <v>3</v>
      </c>
      <c r="H60" s="9">
        <v>8</v>
      </c>
      <c r="I60" s="7">
        <v>88</v>
      </c>
      <c r="J60" s="10">
        <v>3.2</v>
      </c>
      <c r="K60" s="10">
        <v>1.6666666666666667</v>
      </c>
      <c r="L60" s="7">
        <v>194</v>
      </c>
      <c r="M60" s="8" t="e">
        <v>#N/A</v>
      </c>
      <c r="N60" s="8" t="e">
        <v>#N/A</v>
      </c>
      <c r="O60" s="8" t="e">
        <v>#N/A</v>
      </c>
      <c r="P60" s="8" t="e">
        <v>#N/A</v>
      </c>
      <c r="Q60" s="8" t="e">
        <v>#N/A</v>
      </c>
      <c r="R60" s="8" t="e">
        <v>#N/A</v>
      </c>
      <c r="S60" s="8" t="e">
        <v>#N/A</v>
      </c>
      <c r="T60" s="8" t="e">
        <v>#N/A</v>
      </c>
      <c r="U60" s="12">
        <v>0.02</v>
      </c>
      <c r="V60" s="10" t="e">
        <v>#N/A</v>
      </c>
      <c r="W60" s="10" t="e">
        <v>#N/A</v>
      </c>
      <c r="X60" s="10" t="e">
        <v>#N/A</v>
      </c>
      <c r="Y60" s="10" t="e">
        <v>#N/A</v>
      </c>
      <c r="Z60" s="10" t="e">
        <v>#N/A</v>
      </c>
      <c r="AA60" s="13" t="s">
        <v>53</v>
      </c>
    </row>
    <row r="61" spans="1:26" ht="12.75">
      <c r="A61" s="4" t="s">
        <v>51</v>
      </c>
      <c r="B61" s="7">
        <v>52</v>
      </c>
      <c r="C61" s="5">
        <v>30043</v>
      </c>
      <c r="D61" s="5">
        <v>30049</v>
      </c>
      <c r="E61" s="8">
        <v>82.2602739726027</v>
      </c>
      <c r="F61" s="8">
        <v>3.12328767123288</v>
      </c>
      <c r="G61" s="7">
        <f t="shared" si="2"/>
        <v>4</v>
      </c>
      <c r="H61" s="9">
        <v>6</v>
      </c>
      <c r="I61" s="7">
        <v>95</v>
      </c>
      <c r="J61" s="10">
        <v>45.9</v>
      </c>
      <c r="K61" s="10">
        <v>31.875</v>
      </c>
      <c r="L61" s="7">
        <v>3011</v>
      </c>
      <c r="M61" s="8">
        <v>5.52474261042843</v>
      </c>
      <c r="N61" s="8">
        <v>0.118417801394885</v>
      </c>
      <c r="O61" s="8">
        <v>1.41331783460644</v>
      </c>
      <c r="P61" s="8">
        <v>3.11597010959814</v>
      </c>
      <c r="Q61" s="8">
        <v>0.629028158020591</v>
      </c>
      <c r="R61" s="11">
        <v>1.7730409522898</v>
      </c>
      <c r="S61" s="9">
        <v>31.2</v>
      </c>
      <c r="T61" s="11">
        <f>S61/(Q61*1000)</f>
        <v>0.04960032329582722</v>
      </c>
      <c r="U61" s="12">
        <v>0.32</v>
      </c>
      <c r="V61" s="10">
        <v>3.6</v>
      </c>
      <c r="W61" s="8" t="e">
        <v>#N/A</v>
      </c>
      <c r="X61" s="12">
        <v>5.23</v>
      </c>
      <c r="Y61" s="9" t="e">
        <v>#N/A</v>
      </c>
      <c r="Z61" s="8" t="e">
        <v>#N/A</v>
      </c>
    </row>
    <row r="62" spans="1:26" ht="12.75">
      <c r="A62" s="4" t="s">
        <v>51</v>
      </c>
      <c r="B62" s="7">
        <v>53</v>
      </c>
      <c r="C62" s="5">
        <v>30049</v>
      </c>
      <c r="D62" s="5">
        <v>30056</v>
      </c>
      <c r="E62" s="8">
        <v>82.2780821917808</v>
      </c>
      <c r="F62" s="8">
        <v>3.33698630136986</v>
      </c>
      <c r="G62" s="7">
        <f t="shared" si="2"/>
        <v>4</v>
      </c>
      <c r="H62" s="9">
        <v>7</v>
      </c>
      <c r="I62" s="7">
        <v>102</v>
      </c>
      <c r="J62" s="10">
        <v>23.9</v>
      </c>
      <c r="K62" s="10">
        <v>14.226190476190474</v>
      </c>
      <c r="L62" s="7">
        <v>1576</v>
      </c>
      <c r="M62" s="8">
        <v>4.96967005076142</v>
      </c>
      <c r="N62" s="8">
        <v>0.0823426395939086</v>
      </c>
      <c r="O62" s="8">
        <v>2.34991116751269</v>
      </c>
      <c r="P62" s="8">
        <v>2.93129568527919</v>
      </c>
      <c r="Q62" s="8">
        <v>1.61210404352792</v>
      </c>
      <c r="R62" s="11">
        <v>1.69538340185838</v>
      </c>
      <c r="S62" s="9">
        <v>48.9</v>
      </c>
      <c r="T62" s="11">
        <f>S62/(Q62*1000)</f>
        <v>0.03033302980432175</v>
      </c>
      <c r="U62" s="12">
        <v>0.14</v>
      </c>
      <c r="V62" s="10">
        <v>3.3</v>
      </c>
      <c r="W62" s="8" t="e">
        <v>#N/A</v>
      </c>
      <c r="X62" s="12">
        <v>52.9</v>
      </c>
      <c r="Y62" s="9" t="e">
        <v>#N/A</v>
      </c>
      <c r="Z62" s="8" t="e">
        <v>#N/A</v>
      </c>
    </row>
    <row r="63" spans="1:26" ht="12.75">
      <c r="A63" s="4" t="s">
        <v>51</v>
      </c>
      <c r="B63" s="7">
        <v>54</v>
      </c>
      <c r="C63" s="5">
        <v>30056</v>
      </c>
      <c r="D63" s="5">
        <v>30063</v>
      </c>
      <c r="E63" s="8">
        <v>82.2972602739726</v>
      </c>
      <c r="F63" s="8">
        <v>3.56712328767123</v>
      </c>
      <c r="G63" s="7">
        <f t="shared" si="2"/>
        <v>4</v>
      </c>
      <c r="H63" s="9">
        <v>7</v>
      </c>
      <c r="I63" s="7">
        <v>109</v>
      </c>
      <c r="J63" s="10">
        <v>28.6</v>
      </c>
      <c r="K63" s="10">
        <v>17.023809523809526</v>
      </c>
      <c r="L63" s="7">
        <v>1867</v>
      </c>
      <c r="M63" s="8">
        <v>8.35061596143546</v>
      </c>
      <c r="N63" s="8">
        <v>0.0467327262988752</v>
      </c>
      <c r="O63" s="8">
        <v>1.8358007498661</v>
      </c>
      <c r="P63" s="8">
        <v>4.69243063738618</v>
      </c>
      <c r="Q63" s="8">
        <v>0.654715958435993</v>
      </c>
      <c r="R63" s="11">
        <v>1.77959283934924</v>
      </c>
      <c r="S63" s="9">
        <v>27</v>
      </c>
      <c r="T63" s="11">
        <f>S63/(Q63*1000)</f>
        <v>0.041239257501067314</v>
      </c>
      <c r="U63" s="12">
        <v>0.17</v>
      </c>
      <c r="V63" s="10">
        <v>2.3</v>
      </c>
      <c r="W63" s="8" t="e">
        <v>#N/A</v>
      </c>
      <c r="X63" s="12">
        <v>34.18</v>
      </c>
      <c r="Y63" s="9" t="e">
        <v>#N/A</v>
      </c>
      <c r="Z63" s="8" t="e">
        <v>#N/A</v>
      </c>
    </row>
    <row r="64" spans="1:26" ht="12.75">
      <c r="A64" s="4" t="s">
        <v>51</v>
      </c>
      <c r="B64" s="7">
        <v>55</v>
      </c>
      <c r="C64" s="5">
        <v>30063</v>
      </c>
      <c r="D64" s="5">
        <v>30071</v>
      </c>
      <c r="E64" s="8">
        <v>82.3178082191781</v>
      </c>
      <c r="F64" s="8">
        <v>3.81369863013699</v>
      </c>
      <c r="G64" s="7">
        <f t="shared" si="2"/>
        <v>4</v>
      </c>
      <c r="H64" s="9">
        <v>8</v>
      </c>
      <c r="I64" s="7">
        <v>116</v>
      </c>
      <c r="J64" s="10">
        <v>22.4</v>
      </c>
      <c r="K64" s="10">
        <v>11.666666666666666</v>
      </c>
      <c r="L64" s="7">
        <v>1462</v>
      </c>
      <c r="M64" s="8">
        <v>4.87753761969904</v>
      </c>
      <c r="N64" s="8">
        <v>0.038400683994528</v>
      </c>
      <c r="O64" s="8">
        <v>0.54313269493844</v>
      </c>
      <c r="P64" s="8">
        <v>2.51234473324213</v>
      </c>
      <c r="Q64" s="8">
        <v>-0.0892244744186047</v>
      </c>
      <c r="R64" s="11">
        <v>1.941428481196</v>
      </c>
      <c r="S64" s="9">
        <v>21.6</v>
      </c>
      <c r="T64" s="11" t="e">
        <f>NA()</f>
        <v>#N/A</v>
      </c>
      <c r="U64" s="12">
        <v>0.12</v>
      </c>
      <c r="V64" s="10">
        <v>6.7</v>
      </c>
      <c r="W64" s="8">
        <v>0.097</v>
      </c>
      <c r="X64" s="12">
        <v>8.82</v>
      </c>
      <c r="Y64" s="9" t="e">
        <v>#N/A</v>
      </c>
      <c r="Z64" s="8" t="e">
        <v>#N/A</v>
      </c>
    </row>
    <row r="65" spans="1:26" ht="12.75">
      <c r="A65" s="4" t="s">
        <v>51</v>
      </c>
      <c r="B65" s="7">
        <v>56</v>
      </c>
      <c r="C65" s="5">
        <v>30071</v>
      </c>
      <c r="D65" s="5">
        <v>30078</v>
      </c>
      <c r="E65" s="8">
        <v>82.3383561643836</v>
      </c>
      <c r="F65" s="8">
        <v>4.06027397260274</v>
      </c>
      <c r="G65" s="7">
        <f t="shared" si="2"/>
        <v>5</v>
      </c>
      <c r="H65" s="9">
        <v>7</v>
      </c>
      <c r="I65" s="7">
        <v>124</v>
      </c>
      <c r="J65" s="10">
        <v>46.7</v>
      </c>
      <c r="K65" s="10">
        <v>27.79761904761905</v>
      </c>
      <c r="L65" s="7">
        <v>3048</v>
      </c>
      <c r="M65" s="8">
        <v>5.60452755905512</v>
      </c>
      <c r="N65" s="8">
        <v>0.116001312335958</v>
      </c>
      <c r="O65" s="8">
        <v>1.48182414698163</v>
      </c>
      <c r="P65" s="8">
        <v>3.15254921259843</v>
      </c>
      <c r="Q65" s="8">
        <v>0.688327510170604</v>
      </c>
      <c r="R65" s="11">
        <v>1.77777639018542</v>
      </c>
      <c r="S65" s="9">
        <v>48.9</v>
      </c>
      <c r="T65" s="11">
        <f>S65/(Q65*1000)</f>
        <v>0.07104176322675232</v>
      </c>
      <c r="U65" s="12">
        <v>0.28</v>
      </c>
      <c r="V65" s="10">
        <v>2.9</v>
      </c>
      <c r="W65" s="8" t="e">
        <v>#N/A</v>
      </c>
      <c r="X65" s="12">
        <v>12.15</v>
      </c>
      <c r="Y65" s="9" t="e">
        <v>#N/A</v>
      </c>
      <c r="Z65" s="8" t="e">
        <v>#N/A</v>
      </c>
    </row>
    <row r="66" spans="1:26" ht="12.75">
      <c r="A66" s="4" t="s">
        <v>51</v>
      </c>
      <c r="B66" s="7">
        <v>57</v>
      </c>
      <c r="C66" s="5">
        <v>30078</v>
      </c>
      <c r="D66" s="5">
        <v>30084</v>
      </c>
      <c r="E66" s="8">
        <v>82.3561643835616</v>
      </c>
      <c r="F66" s="8">
        <v>4.27397260273973</v>
      </c>
      <c r="G66" s="7">
        <f t="shared" si="2"/>
        <v>5</v>
      </c>
      <c r="H66" s="9">
        <v>6</v>
      </c>
      <c r="I66" s="7">
        <v>130</v>
      </c>
      <c r="J66" s="10">
        <v>56.1</v>
      </c>
      <c r="K66" s="10">
        <v>38.958333333333336</v>
      </c>
      <c r="L66" s="7">
        <v>3662</v>
      </c>
      <c r="M66" s="8">
        <v>5.17411250682687</v>
      </c>
      <c r="N66" s="8">
        <v>0.146665210267613</v>
      </c>
      <c r="O66" s="8">
        <v>1.39226652102676</v>
      </c>
      <c r="P66" s="8">
        <v>2.87209120699072</v>
      </c>
      <c r="Q66" s="8">
        <v>0.669361164227198</v>
      </c>
      <c r="R66" s="11">
        <v>1.80151399587624</v>
      </c>
      <c r="S66" s="9">
        <v>37.7</v>
      </c>
      <c r="T66" s="11">
        <f>S66/(Q66*1000)</f>
        <v>0.05632235931035233</v>
      </c>
      <c r="U66" s="12">
        <v>0.39</v>
      </c>
      <c r="V66" s="10">
        <v>2.5</v>
      </c>
      <c r="W66" s="8">
        <v>0.122</v>
      </c>
      <c r="X66" s="12">
        <v>3.1</v>
      </c>
      <c r="Y66" s="9" t="e">
        <v>#N/A</v>
      </c>
      <c r="Z66" s="8" t="e">
        <v>#N/A</v>
      </c>
    </row>
    <row r="67" spans="1:26" ht="12.75">
      <c r="A67" s="4" t="s">
        <v>51</v>
      </c>
      <c r="B67" s="7">
        <v>58</v>
      </c>
      <c r="C67" s="5">
        <v>30084</v>
      </c>
      <c r="D67" s="5">
        <v>30091</v>
      </c>
      <c r="E67" s="8">
        <v>82.3739726027397</v>
      </c>
      <c r="F67" s="8">
        <v>4.48767123287671</v>
      </c>
      <c r="G67" s="7">
        <f t="shared" si="2"/>
        <v>5</v>
      </c>
      <c r="H67" s="9">
        <v>7</v>
      </c>
      <c r="I67" s="7">
        <v>137</v>
      </c>
      <c r="J67" s="10">
        <v>57.1</v>
      </c>
      <c r="K67" s="10">
        <v>33.98809523809524</v>
      </c>
      <c r="L67" s="7">
        <v>3746</v>
      </c>
      <c r="M67" s="8">
        <v>4.75936999466097</v>
      </c>
      <c r="N67" s="8">
        <v>0.121669514148425</v>
      </c>
      <c r="O67" s="8">
        <v>1.32520021356113</v>
      </c>
      <c r="P67" s="8">
        <v>2.65593860117459</v>
      </c>
      <c r="Q67" s="8">
        <v>0.656700467645489</v>
      </c>
      <c r="R67" s="11">
        <v>1.79197289898048</v>
      </c>
      <c r="S67" s="9">
        <v>31.4</v>
      </c>
      <c r="T67" s="11">
        <f>S67/(Q67*1000)</f>
        <v>0.047814797684826486</v>
      </c>
      <c r="U67" s="12">
        <v>0.34</v>
      </c>
      <c r="V67" s="10">
        <v>2.4</v>
      </c>
      <c r="W67" s="8">
        <v>0.028</v>
      </c>
      <c r="X67" s="12">
        <v>0.2</v>
      </c>
      <c r="Y67" s="9" t="e">
        <v>#N/A</v>
      </c>
      <c r="Z67" s="8" t="e">
        <v>#N/A</v>
      </c>
    </row>
    <row r="68" spans="1:26" ht="12.75">
      <c r="A68" s="4" t="s">
        <v>51</v>
      </c>
      <c r="B68" s="7">
        <v>59</v>
      </c>
      <c r="C68" s="5">
        <v>30091</v>
      </c>
      <c r="D68" s="5">
        <v>30098</v>
      </c>
      <c r="E68" s="8">
        <v>82.3931506849315</v>
      </c>
      <c r="F68" s="8">
        <v>4.71780821917808</v>
      </c>
      <c r="G68" s="7">
        <f t="shared" si="2"/>
        <v>5</v>
      </c>
      <c r="H68" s="9">
        <v>7</v>
      </c>
      <c r="I68" s="7">
        <v>144</v>
      </c>
      <c r="J68" s="10">
        <v>52.92</v>
      </c>
      <c r="K68" s="10">
        <v>31.5</v>
      </c>
      <c r="L68" s="7">
        <v>3435</v>
      </c>
      <c r="M68" s="8">
        <v>2.60588064046579</v>
      </c>
      <c r="N68" s="8">
        <v>0.113573799126638</v>
      </c>
      <c r="O68" s="8">
        <v>1.01082969432314</v>
      </c>
      <c r="P68" s="8">
        <v>1.49083959243086</v>
      </c>
      <c r="Q68" s="8">
        <v>0.635585368908297</v>
      </c>
      <c r="R68" s="11">
        <v>1.74792825042755</v>
      </c>
      <c r="S68" s="9" t="e">
        <v>#N/A</v>
      </c>
      <c r="T68" s="11" t="e">
        <f>S68/(Q68*1000)</f>
        <v>#N/A</v>
      </c>
      <c r="U68" s="12">
        <v>0.31</v>
      </c>
      <c r="V68" s="10">
        <v>1.8</v>
      </c>
      <c r="W68" s="8" t="e">
        <v>#N/A</v>
      </c>
      <c r="X68" s="12">
        <v>0.85</v>
      </c>
      <c r="Y68" s="9" t="e">
        <v>#N/A</v>
      </c>
      <c r="Z68" s="8" t="e">
        <v>#N/A</v>
      </c>
    </row>
    <row r="69" spans="1:26" ht="12.75">
      <c r="A69" s="4" t="s">
        <v>51</v>
      </c>
      <c r="B69" s="7">
        <v>60</v>
      </c>
      <c r="C69" s="5">
        <v>30098</v>
      </c>
      <c r="D69" s="5">
        <v>30105</v>
      </c>
      <c r="E69" s="8">
        <v>82.4123287671233</v>
      </c>
      <c r="F69" s="8">
        <v>4.94794520547945</v>
      </c>
      <c r="G69" s="7">
        <f t="shared" si="2"/>
        <v>5</v>
      </c>
      <c r="H69" s="9">
        <v>7</v>
      </c>
      <c r="I69" s="7">
        <v>151</v>
      </c>
      <c r="J69" s="10">
        <v>70.1</v>
      </c>
      <c r="K69" s="10">
        <v>41.726190476190474</v>
      </c>
      <c r="L69" s="7">
        <v>4599</v>
      </c>
      <c r="M69" s="8">
        <v>6.21243748641009</v>
      </c>
      <c r="N69" s="8">
        <v>0.0810976299195477</v>
      </c>
      <c r="O69" s="8">
        <v>1.42978038704066</v>
      </c>
      <c r="P69" s="8">
        <v>3.50804218308328</v>
      </c>
      <c r="Q69" s="8">
        <v>0.5468061695586</v>
      </c>
      <c r="R69" s="11">
        <v>1.77091299425307</v>
      </c>
      <c r="S69" s="9" t="e">
        <v>#N/A</v>
      </c>
      <c r="T69" s="11" t="e">
        <f>S69/(Q69*1000)</f>
        <v>#N/A</v>
      </c>
      <c r="U69" s="12">
        <v>0.42</v>
      </c>
      <c r="V69" s="10">
        <v>4.2</v>
      </c>
      <c r="W69" s="8" t="e">
        <v>#N/A</v>
      </c>
      <c r="X69" s="12">
        <v>1.49</v>
      </c>
      <c r="Y69" s="9" t="e">
        <v>#N/A</v>
      </c>
      <c r="Z69" s="8" t="e">
        <v>#N/A</v>
      </c>
    </row>
    <row r="70" spans="1:27" ht="12.75">
      <c r="A70" s="4" t="s">
        <v>51</v>
      </c>
      <c r="B70" s="7">
        <v>61</v>
      </c>
      <c r="C70" s="5">
        <v>30105</v>
      </c>
      <c r="D70" s="5">
        <v>30112</v>
      </c>
      <c r="E70" s="8">
        <v>82.4315068493151</v>
      </c>
      <c r="F70" s="8">
        <v>5.17808219178082</v>
      </c>
      <c r="G70" s="7">
        <f t="shared" si="2"/>
        <v>6</v>
      </c>
      <c r="H70" s="9">
        <v>7</v>
      </c>
      <c r="I70" s="7">
        <v>158</v>
      </c>
      <c r="J70" s="10">
        <v>12.7</v>
      </c>
      <c r="K70" s="10">
        <v>7.559523809523809</v>
      </c>
      <c r="L70" s="7">
        <v>833</v>
      </c>
      <c r="M70" s="8" t="e">
        <v>#N/A</v>
      </c>
      <c r="N70" s="8" t="e">
        <v>#N/A</v>
      </c>
      <c r="O70" s="8" t="e">
        <v>#N/A</v>
      </c>
      <c r="P70" s="8" t="e">
        <v>#N/A</v>
      </c>
      <c r="Q70" s="8" t="e">
        <v>#N/A</v>
      </c>
      <c r="R70" s="8" t="e">
        <v>#N/A</v>
      </c>
      <c r="S70" s="8" t="e">
        <v>#N/A</v>
      </c>
      <c r="T70" s="8" t="e">
        <v>#N/A</v>
      </c>
      <c r="U70" s="12">
        <v>0.08</v>
      </c>
      <c r="V70" s="10" t="e">
        <v>#N/A</v>
      </c>
      <c r="W70" s="10" t="e">
        <v>#N/A</v>
      </c>
      <c r="X70" s="10" t="e">
        <v>#N/A</v>
      </c>
      <c r="Y70" s="10" t="e">
        <v>#N/A</v>
      </c>
      <c r="Z70" s="10" t="e">
        <v>#N/A</v>
      </c>
      <c r="AA70" s="13" t="s">
        <v>53</v>
      </c>
    </row>
    <row r="71" spans="1:26" ht="12.75">
      <c r="A71" s="4" t="s">
        <v>51</v>
      </c>
      <c r="B71" s="7">
        <v>62</v>
      </c>
      <c r="C71" s="5">
        <v>30112</v>
      </c>
      <c r="D71" s="5">
        <v>30119</v>
      </c>
      <c r="E71" s="8">
        <v>82.4506849315069</v>
      </c>
      <c r="F71" s="8">
        <v>5.40821917808219</v>
      </c>
      <c r="G71" s="7">
        <f t="shared" si="2"/>
        <v>6</v>
      </c>
      <c r="H71" s="9">
        <v>7</v>
      </c>
      <c r="I71" s="7">
        <v>165</v>
      </c>
      <c r="J71" s="10">
        <v>55.8</v>
      </c>
      <c r="K71" s="10">
        <v>33.214285714285715</v>
      </c>
      <c r="L71" s="7">
        <v>3567</v>
      </c>
      <c r="M71" s="8">
        <v>5.458312307261</v>
      </c>
      <c r="N71" s="8">
        <v>0.153081020465377</v>
      </c>
      <c r="O71" s="8">
        <v>1.5464648163723</v>
      </c>
      <c r="P71" s="8">
        <v>3.17257190916737</v>
      </c>
      <c r="Q71" s="8">
        <v>0.747928466834875</v>
      </c>
      <c r="R71" s="11">
        <v>1.72046921662794</v>
      </c>
      <c r="S71" s="9" t="e">
        <v>#N/A</v>
      </c>
      <c r="T71" s="11" t="e">
        <f>S71/(Q71*1000)</f>
        <v>#N/A</v>
      </c>
      <c r="U71" s="12">
        <v>0.33</v>
      </c>
      <c r="V71" s="10">
        <v>3.4</v>
      </c>
      <c r="W71" s="8" t="e">
        <v>#N/A</v>
      </c>
      <c r="X71" s="12">
        <v>3.97</v>
      </c>
      <c r="Y71" s="9" t="e">
        <v>#N/A</v>
      </c>
      <c r="Z71" s="8" t="e">
        <v>#N/A</v>
      </c>
    </row>
    <row r="72" spans="1:27" ht="12.75">
      <c r="A72" s="4" t="s">
        <v>51</v>
      </c>
      <c r="B72" s="7">
        <v>63</v>
      </c>
      <c r="C72" s="5">
        <v>30119</v>
      </c>
      <c r="D72" s="5">
        <v>30127</v>
      </c>
      <c r="E72" s="8">
        <v>82.4712328767123</v>
      </c>
      <c r="F72" s="8">
        <v>5.65479452054795</v>
      </c>
      <c r="G72" s="7">
        <f t="shared" si="2"/>
        <v>6</v>
      </c>
      <c r="H72" s="9">
        <v>8</v>
      </c>
      <c r="I72" s="7">
        <v>172</v>
      </c>
      <c r="J72" s="10">
        <v>10.9</v>
      </c>
      <c r="K72" s="10">
        <v>5.677083333333334</v>
      </c>
      <c r="L72" s="7">
        <v>711</v>
      </c>
      <c r="M72" s="8" t="e">
        <v>#N/A</v>
      </c>
      <c r="N72" s="8" t="e">
        <v>#N/A</v>
      </c>
      <c r="O72" s="8" t="e">
        <v>#N/A</v>
      </c>
      <c r="P72" s="8" t="e">
        <v>#N/A</v>
      </c>
      <c r="Q72" s="8" t="e">
        <v>#N/A</v>
      </c>
      <c r="R72" s="8" t="e">
        <v>#N/A</v>
      </c>
      <c r="S72" s="8" t="e">
        <v>#N/A</v>
      </c>
      <c r="T72" s="8" t="e">
        <v>#N/A</v>
      </c>
      <c r="U72" s="12">
        <v>0.06</v>
      </c>
      <c r="V72" s="10" t="e">
        <v>#N/A</v>
      </c>
      <c r="W72" s="10" t="e">
        <v>#N/A</v>
      </c>
      <c r="X72" s="10" t="e">
        <v>#N/A</v>
      </c>
      <c r="Y72" s="10" t="e">
        <v>#N/A</v>
      </c>
      <c r="Z72" s="10" t="e">
        <v>#N/A</v>
      </c>
      <c r="AA72" s="13" t="s">
        <v>53</v>
      </c>
    </row>
    <row r="73" spans="1:26" ht="12.75">
      <c r="A73" s="4" t="s">
        <v>51</v>
      </c>
      <c r="B73" s="7">
        <v>64</v>
      </c>
      <c r="C73" s="5">
        <v>30127</v>
      </c>
      <c r="D73" s="5">
        <v>30134</v>
      </c>
      <c r="E73" s="8">
        <v>82.4917808219178</v>
      </c>
      <c r="F73" s="8">
        <v>5.9013698630137</v>
      </c>
      <c r="G73" s="7">
        <f t="shared" si="2"/>
        <v>6</v>
      </c>
      <c r="H73" s="9">
        <v>7</v>
      </c>
      <c r="I73" s="7">
        <v>180</v>
      </c>
      <c r="J73" s="10">
        <v>66.1</v>
      </c>
      <c r="K73" s="10">
        <v>39.345238095238095</v>
      </c>
      <c r="L73" s="7">
        <v>4314</v>
      </c>
      <c r="M73" s="8">
        <v>5.91386184515531</v>
      </c>
      <c r="N73" s="8">
        <v>0.161159017153454</v>
      </c>
      <c r="O73" s="8">
        <v>1.60724153917478</v>
      </c>
      <c r="P73" s="8">
        <v>3.48127399165508</v>
      </c>
      <c r="Q73" s="8">
        <v>0.731004875475197</v>
      </c>
      <c r="R73" s="11">
        <v>1.69876368804391</v>
      </c>
      <c r="S73" s="9" t="e">
        <v>#N/A</v>
      </c>
      <c r="T73" s="11" t="e">
        <f aca="true" t="shared" si="4" ref="T73:T80">S73/(Q73*1000)</f>
        <v>#N/A</v>
      </c>
      <c r="U73" s="12">
        <v>0.39</v>
      </c>
      <c r="V73" s="10">
        <v>3.3</v>
      </c>
      <c r="W73" s="8" t="e">
        <v>#N/A</v>
      </c>
      <c r="X73" s="12">
        <v>0.49</v>
      </c>
      <c r="Y73" s="9" t="e">
        <v>#N/A</v>
      </c>
      <c r="Z73" s="8" t="e">
        <v>#N/A</v>
      </c>
    </row>
    <row r="74" spans="1:26" ht="12.75">
      <c r="A74" s="4" t="s">
        <v>51</v>
      </c>
      <c r="B74" s="7">
        <v>65</v>
      </c>
      <c r="C74" s="5">
        <v>30134</v>
      </c>
      <c r="D74" s="5">
        <v>30140</v>
      </c>
      <c r="E74" s="8">
        <v>82.5095890410959</v>
      </c>
      <c r="F74" s="8">
        <v>6.11506849315068</v>
      </c>
      <c r="G74" s="7">
        <f aca="true" t="shared" si="5" ref="G74:G105">TRUNC(F74)+1</f>
        <v>7</v>
      </c>
      <c r="H74" s="9">
        <v>6</v>
      </c>
      <c r="I74" s="7">
        <v>186</v>
      </c>
      <c r="J74" s="10">
        <v>35.2</v>
      </c>
      <c r="K74" s="10">
        <v>24.444444444444446</v>
      </c>
      <c r="L74" s="7">
        <v>2309</v>
      </c>
      <c r="M74" s="8">
        <v>6.36440017323517</v>
      </c>
      <c r="N74" s="8">
        <v>0.121788653096579</v>
      </c>
      <c r="O74" s="8">
        <v>1.56838458207016</v>
      </c>
      <c r="P74" s="8">
        <v>3.50146903421395</v>
      </c>
      <c r="Q74" s="8">
        <v>0.68706482615851</v>
      </c>
      <c r="R74" s="11">
        <v>1.81763714345226</v>
      </c>
      <c r="S74" s="9" t="e">
        <v>#N/A</v>
      </c>
      <c r="T74" s="11" t="e">
        <f t="shared" si="4"/>
        <v>#N/A</v>
      </c>
      <c r="U74" s="12">
        <v>0.24</v>
      </c>
      <c r="V74" s="10">
        <v>3.6</v>
      </c>
      <c r="W74" s="8" t="e">
        <v>#N/A</v>
      </c>
      <c r="X74" s="12">
        <v>1.13</v>
      </c>
      <c r="Y74" s="9" t="e">
        <v>#N/A</v>
      </c>
      <c r="Z74" s="8" t="e">
        <v>#N/A</v>
      </c>
    </row>
    <row r="75" spans="1:26" ht="12.75">
      <c r="A75" s="4" t="s">
        <v>51</v>
      </c>
      <c r="B75" s="7">
        <v>66</v>
      </c>
      <c r="C75" s="5">
        <v>30140</v>
      </c>
      <c r="D75" s="5">
        <v>30147</v>
      </c>
      <c r="E75" s="8">
        <v>82.527397260274</v>
      </c>
      <c r="F75" s="8">
        <v>6.32876712328767</v>
      </c>
      <c r="G75" s="7">
        <f t="shared" si="5"/>
        <v>7</v>
      </c>
      <c r="H75" s="9">
        <v>7</v>
      </c>
      <c r="I75" s="7">
        <v>193</v>
      </c>
      <c r="J75" s="10">
        <v>60.6</v>
      </c>
      <c r="K75" s="10">
        <v>36.07142857142857</v>
      </c>
      <c r="L75" s="7">
        <v>3915</v>
      </c>
      <c r="M75" s="8">
        <v>6.38319284802043</v>
      </c>
      <c r="N75" s="8">
        <v>0.0975530012771392</v>
      </c>
      <c r="O75" s="8">
        <v>1.41662324393359</v>
      </c>
      <c r="P75" s="8">
        <v>3.56815836526181</v>
      </c>
      <c r="Q75" s="8">
        <v>0.51851778339719</v>
      </c>
      <c r="R75" s="11">
        <v>1.78893204689699</v>
      </c>
      <c r="S75" s="9" t="e">
        <v>#N/A</v>
      </c>
      <c r="T75" s="11" t="e">
        <f t="shared" si="4"/>
        <v>#N/A</v>
      </c>
      <c r="U75" s="12">
        <v>0.36</v>
      </c>
      <c r="V75" s="10">
        <v>3.6</v>
      </c>
      <c r="W75" s="8" t="e">
        <v>#N/A</v>
      </c>
      <c r="X75" s="12">
        <v>0.85</v>
      </c>
      <c r="Y75" s="9" t="e">
        <v>#N/A</v>
      </c>
      <c r="Z75" s="8" t="e">
        <v>#N/A</v>
      </c>
    </row>
    <row r="76" spans="1:26" ht="12.75">
      <c r="A76" s="4" t="s">
        <v>51</v>
      </c>
      <c r="B76" s="7">
        <v>67</v>
      </c>
      <c r="C76" s="5">
        <v>30147</v>
      </c>
      <c r="D76" s="5">
        <v>30154</v>
      </c>
      <c r="E76" s="8">
        <v>82.5465753424658</v>
      </c>
      <c r="F76" s="8">
        <v>6.55890410958904</v>
      </c>
      <c r="G76" s="7">
        <f t="shared" si="5"/>
        <v>7</v>
      </c>
      <c r="H76" s="9">
        <v>7</v>
      </c>
      <c r="I76" s="7">
        <v>200</v>
      </c>
      <c r="J76" s="10">
        <v>66.6</v>
      </c>
      <c r="K76" s="10">
        <v>39.64285714285714</v>
      </c>
      <c r="L76" s="7">
        <v>4347</v>
      </c>
      <c r="M76" s="8">
        <v>7.96264090177134</v>
      </c>
      <c r="N76" s="8">
        <v>0.158391074304118</v>
      </c>
      <c r="O76" s="8">
        <v>1.9485622268231</v>
      </c>
      <c r="P76" s="8">
        <v>4.67123625488843</v>
      </c>
      <c r="Q76" s="8">
        <v>0.772812061467679</v>
      </c>
      <c r="R76" s="11">
        <v>1.70461104240627</v>
      </c>
      <c r="S76" s="9" t="e">
        <v>#N/A</v>
      </c>
      <c r="T76" s="11" t="e">
        <f t="shared" si="4"/>
        <v>#N/A</v>
      </c>
      <c r="U76" s="12">
        <v>0.4</v>
      </c>
      <c r="V76" s="10">
        <v>3.7</v>
      </c>
      <c r="W76" s="8" t="e">
        <v>#N/A</v>
      </c>
      <c r="X76" s="12">
        <v>2.2</v>
      </c>
      <c r="Y76" s="9" t="e">
        <v>#N/A</v>
      </c>
      <c r="Z76" s="8" t="e">
        <v>#N/A</v>
      </c>
    </row>
    <row r="77" spans="1:26" ht="12.75">
      <c r="A77" s="4" t="s">
        <v>51</v>
      </c>
      <c r="B77" s="7">
        <v>68</v>
      </c>
      <c r="C77" s="5">
        <v>30154</v>
      </c>
      <c r="D77" s="5">
        <v>30161</v>
      </c>
      <c r="E77" s="8">
        <v>82.5657534246575</v>
      </c>
      <c r="F77" s="8">
        <v>6.78904109589041</v>
      </c>
      <c r="G77" s="7">
        <f t="shared" si="5"/>
        <v>7</v>
      </c>
      <c r="H77" s="9">
        <v>7</v>
      </c>
      <c r="I77" s="7">
        <v>207</v>
      </c>
      <c r="J77" s="10">
        <v>70.7</v>
      </c>
      <c r="K77" s="10">
        <v>42.083333333333336</v>
      </c>
      <c r="L77" s="7">
        <v>4397</v>
      </c>
      <c r="M77" s="8">
        <v>4.78426199681601</v>
      </c>
      <c r="N77" s="8">
        <v>0.143526040482147</v>
      </c>
      <c r="O77" s="8">
        <v>1.31223106663634</v>
      </c>
      <c r="P77" s="8">
        <v>2.74336229247214</v>
      </c>
      <c r="Q77" s="8">
        <v>0.621726777621105</v>
      </c>
      <c r="R77" s="11">
        <v>1.74394100624046</v>
      </c>
      <c r="S77" s="9" t="e">
        <v>#N/A</v>
      </c>
      <c r="T77" s="11" t="e">
        <f t="shared" si="4"/>
        <v>#N/A</v>
      </c>
      <c r="U77" s="12">
        <v>0.42</v>
      </c>
      <c r="V77" s="10">
        <v>2.5</v>
      </c>
      <c r="W77" s="8" t="e">
        <v>#N/A</v>
      </c>
      <c r="X77" s="12">
        <v>4.53</v>
      </c>
      <c r="Y77" s="9" t="e">
        <v>#N/A</v>
      </c>
      <c r="Z77" s="8" t="e">
        <v>#N/A</v>
      </c>
    </row>
    <row r="78" spans="1:26" ht="12.75">
      <c r="A78" s="4" t="s">
        <v>51</v>
      </c>
      <c r="B78" s="7">
        <v>69</v>
      </c>
      <c r="C78" s="5">
        <v>30161</v>
      </c>
      <c r="D78" s="5">
        <v>30168</v>
      </c>
      <c r="E78" s="8">
        <v>82.5849315068493</v>
      </c>
      <c r="F78" s="8">
        <v>7.01917808219178</v>
      </c>
      <c r="G78" s="7">
        <f t="shared" si="5"/>
        <v>8</v>
      </c>
      <c r="H78" s="9">
        <v>7</v>
      </c>
      <c r="I78" s="7">
        <v>214</v>
      </c>
      <c r="J78" s="10">
        <v>69.8</v>
      </c>
      <c r="K78" s="10">
        <v>41.547619047619044</v>
      </c>
      <c r="L78" s="7">
        <v>4485</v>
      </c>
      <c r="M78" s="8">
        <v>2.87736900780379</v>
      </c>
      <c r="N78" s="8">
        <v>0.105447491638796</v>
      </c>
      <c r="O78" s="8">
        <v>0.977105908584169</v>
      </c>
      <c r="P78" s="8">
        <v>1.72746934225195</v>
      </c>
      <c r="Q78" s="8">
        <v>0.542301875139353</v>
      </c>
      <c r="R78" s="11">
        <v>1.66565561392413</v>
      </c>
      <c r="S78" s="9" t="e">
        <v>#N/A</v>
      </c>
      <c r="T78" s="11" t="e">
        <f t="shared" si="4"/>
        <v>#N/A</v>
      </c>
      <c r="U78" s="12">
        <v>0.42</v>
      </c>
      <c r="V78" s="10">
        <v>2</v>
      </c>
      <c r="W78" s="8" t="e">
        <v>#N/A</v>
      </c>
      <c r="X78" s="12">
        <v>4.58</v>
      </c>
      <c r="Y78" s="9" t="e">
        <v>#N/A</v>
      </c>
      <c r="Z78" s="8" t="e">
        <v>#N/A</v>
      </c>
    </row>
    <row r="79" spans="1:26" ht="12.75">
      <c r="A79" s="4" t="s">
        <v>51</v>
      </c>
      <c r="B79" s="7">
        <v>70</v>
      </c>
      <c r="C79" s="5">
        <v>30168</v>
      </c>
      <c r="D79" s="5">
        <v>30175</v>
      </c>
      <c r="E79" s="8">
        <v>82.6041095890411</v>
      </c>
      <c r="F79" s="8">
        <v>7.24931506849315</v>
      </c>
      <c r="G79" s="7">
        <f t="shared" si="5"/>
        <v>8</v>
      </c>
      <c r="H79" s="9">
        <v>7</v>
      </c>
      <c r="I79" s="7">
        <v>221</v>
      </c>
      <c r="J79" s="10">
        <v>47.8</v>
      </c>
      <c r="K79" s="10">
        <v>28.45238095238095</v>
      </c>
      <c r="L79" s="7">
        <v>3136</v>
      </c>
      <c r="M79" s="8">
        <v>6.92213010204082</v>
      </c>
      <c r="N79" s="8">
        <v>0.0856275510204082</v>
      </c>
      <c r="O79" s="8">
        <v>1.34271045918367</v>
      </c>
      <c r="P79" s="8">
        <v>3.80984693877551</v>
      </c>
      <c r="Q79" s="8">
        <v>0.383771984693878</v>
      </c>
      <c r="R79" s="11">
        <v>1.8169050393047</v>
      </c>
      <c r="S79" s="9" t="e">
        <v>#N/A</v>
      </c>
      <c r="T79" s="11" t="e">
        <f t="shared" si="4"/>
        <v>#N/A</v>
      </c>
      <c r="U79" s="12">
        <v>0.28</v>
      </c>
      <c r="V79" s="10">
        <v>5</v>
      </c>
      <c r="W79" s="8" t="e">
        <v>#N/A</v>
      </c>
      <c r="X79" s="12">
        <v>4.15</v>
      </c>
      <c r="Y79" s="9" t="e">
        <v>#N/A</v>
      </c>
      <c r="Z79" s="8" t="e">
        <v>#N/A</v>
      </c>
    </row>
    <row r="80" spans="1:26" ht="12.75">
      <c r="A80" s="4" t="s">
        <v>51</v>
      </c>
      <c r="B80" s="7">
        <v>71</v>
      </c>
      <c r="C80" s="5">
        <v>30175</v>
      </c>
      <c r="D80" s="5">
        <v>30182</v>
      </c>
      <c r="E80" s="8">
        <v>82.6232876712329</v>
      </c>
      <c r="F80" s="8">
        <v>7.47945205479452</v>
      </c>
      <c r="G80" s="7">
        <f t="shared" si="5"/>
        <v>8</v>
      </c>
      <c r="H80" s="9">
        <v>7</v>
      </c>
      <c r="I80" s="7">
        <v>228</v>
      </c>
      <c r="J80" s="10">
        <v>28.6</v>
      </c>
      <c r="K80" s="10">
        <v>17.023809523809526</v>
      </c>
      <c r="L80" s="7">
        <v>1867</v>
      </c>
      <c r="M80" s="8">
        <v>7.27177289769684</v>
      </c>
      <c r="N80" s="8">
        <v>0.226939475093733</v>
      </c>
      <c r="O80" s="8">
        <v>1.60005356186395</v>
      </c>
      <c r="P80" s="8">
        <v>4.17978039635779</v>
      </c>
      <c r="Q80" s="8">
        <v>0.548002836100696</v>
      </c>
      <c r="R80" s="11">
        <v>1.7397499887873</v>
      </c>
      <c r="S80" s="9" t="e">
        <v>#N/A</v>
      </c>
      <c r="T80" s="11" t="e">
        <f t="shared" si="4"/>
        <v>#N/A</v>
      </c>
      <c r="U80" s="12">
        <v>0.17</v>
      </c>
      <c r="V80" s="10">
        <v>4.5</v>
      </c>
      <c r="W80" s="8">
        <v>0.127</v>
      </c>
      <c r="X80" s="12">
        <v>2.14</v>
      </c>
      <c r="Y80" s="9" t="e">
        <v>#N/A</v>
      </c>
      <c r="Z80" s="8" t="e">
        <v>#N/A</v>
      </c>
    </row>
    <row r="81" spans="1:27" ht="12.75">
      <c r="A81" s="4" t="s">
        <v>51</v>
      </c>
      <c r="B81" s="7">
        <v>72</v>
      </c>
      <c r="C81" s="5">
        <v>30182</v>
      </c>
      <c r="D81" s="5">
        <v>30189</v>
      </c>
      <c r="E81" s="8">
        <v>82.6424657534247</v>
      </c>
      <c r="F81" s="8">
        <v>7.70958904109589</v>
      </c>
      <c r="G81" s="7">
        <f t="shared" si="5"/>
        <v>8</v>
      </c>
      <c r="H81" s="9">
        <v>7</v>
      </c>
      <c r="I81" s="7">
        <v>235</v>
      </c>
      <c r="J81" s="10">
        <v>1.8</v>
      </c>
      <c r="K81" s="10">
        <v>1.0714285714285714</v>
      </c>
      <c r="L81" s="7">
        <v>118</v>
      </c>
      <c r="M81" s="8" t="e">
        <v>#N/A</v>
      </c>
      <c r="N81" s="8" t="e">
        <v>#N/A</v>
      </c>
      <c r="O81" s="8" t="e">
        <v>#N/A</v>
      </c>
      <c r="P81" s="8" t="e">
        <v>#N/A</v>
      </c>
      <c r="Q81" s="8" t="e">
        <v>#N/A</v>
      </c>
      <c r="R81" s="8" t="e">
        <v>#N/A</v>
      </c>
      <c r="S81" s="8" t="e">
        <v>#N/A</v>
      </c>
      <c r="T81" s="8" t="e">
        <v>#N/A</v>
      </c>
      <c r="U81" s="12">
        <v>0.01</v>
      </c>
      <c r="V81" s="10" t="e">
        <v>#N/A</v>
      </c>
      <c r="W81" s="10" t="e">
        <v>#N/A</v>
      </c>
      <c r="X81" s="10" t="e">
        <v>#N/A</v>
      </c>
      <c r="Y81" s="10" t="e">
        <v>#N/A</v>
      </c>
      <c r="Z81" s="10" t="e">
        <v>#N/A</v>
      </c>
      <c r="AA81" s="13" t="s">
        <v>53</v>
      </c>
    </row>
    <row r="82" spans="1:26" ht="12.75">
      <c r="A82" s="4" t="s">
        <v>51</v>
      </c>
      <c r="B82" s="7">
        <v>73</v>
      </c>
      <c r="C82" s="5">
        <v>30189</v>
      </c>
      <c r="D82" s="5">
        <v>30196</v>
      </c>
      <c r="E82" s="8">
        <v>82.6616438356164</v>
      </c>
      <c r="F82" s="8">
        <v>7.93972602739726</v>
      </c>
      <c r="G82" s="7">
        <f t="shared" si="5"/>
        <v>8</v>
      </c>
      <c r="H82" s="9">
        <v>7</v>
      </c>
      <c r="I82" s="7">
        <v>242</v>
      </c>
      <c r="J82" s="10">
        <v>54</v>
      </c>
      <c r="K82" s="10">
        <v>32.142857142857146</v>
      </c>
      <c r="L82" s="7">
        <v>3578</v>
      </c>
      <c r="M82" s="8">
        <v>6.1921185019564</v>
      </c>
      <c r="N82" s="8">
        <v>0.15261039686976</v>
      </c>
      <c r="O82" s="8">
        <v>1.22688093907211</v>
      </c>
      <c r="P82" s="8">
        <v>3.48369424259363</v>
      </c>
      <c r="Q82" s="8">
        <v>0.350035098211291</v>
      </c>
      <c r="R82" s="11">
        <v>1.7774575122719</v>
      </c>
      <c r="S82" s="9" t="e">
        <v>#N/A</v>
      </c>
      <c r="T82" s="11" t="e">
        <f>S82/(Q82*1000)</f>
        <v>#N/A</v>
      </c>
      <c r="U82" s="12">
        <v>0.32</v>
      </c>
      <c r="V82" s="10">
        <v>3.3</v>
      </c>
      <c r="W82" s="8" t="e">
        <v>#N/A</v>
      </c>
      <c r="X82" s="12">
        <v>4.71</v>
      </c>
      <c r="Y82" s="9" t="e">
        <v>#N/A</v>
      </c>
      <c r="Z82" s="8" t="e">
        <v>#N/A</v>
      </c>
    </row>
    <row r="83" spans="1:26" ht="12.75">
      <c r="A83" s="4" t="s">
        <v>51</v>
      </c>
      <c r="B83" s="7">
        <v>74</v>
      </c>
      <c r="C83" s="5">
        <v>30196</v>
      </c>
      <c r="D83" s="5">
        <v>30203</v>
      </c>
      <c r="E83" s="8">
        <v>82.6808219178082</v>
      </c>
      <c r="F83" s="8">
        <v>8.16986301369863</v>
      </c>
      <c r="G83" s="7">
        <f t="shared" si="5"/>
        <v>9</v>
      </c>
      <c r="H83" s="9">
        <v>7</v>
      </c>
      <c r="I83" s="7">
        <v>249</v>
      </c>
      <c r="J83" s="10">
        <v>16.9</v>
      </c>
      <c r="K83" s="10">
        <v>10.059523809523808</v>
      </c>
      <c r="L83" s="7">
        <v>1114</v>
      </c>
      <c r="M83" s="8">
        <v>12.9236983842011</v>
      </c>
      <c r="N83" s="8">
        <v>0.090375224416517</v>
      </c>
      <c r="O83" s="8">
        <v>2.46061041292639</v>
      </c>
      <c r="P83" s="8">
        <v>7.00507181328546</v>
      </c>
      <c r="Q83" s="8">
        <v>0.697433837522442</v>
      </c>
      <c r="R83" s="11">
        <v>1.84490590941418</v>
      </c>
      <c r="S83" s="9" t="e">
        <v>#N/A</v>
      </c>
      <c r="T83" s="11" t="e">
        <f>S83/(Q83*1000)</f>
        <v>#N/A</v>
      </c>
      <c r="U83" s="12">
        <v>0.1</v>
      </c>
      <c r="V83" s="10">
        <v>4.1</v>
      </c>
      <c r="W83" s="8" t="e">
        <v>#N/A</v>
      </c>
      <c r="X83" s="12">
        <v>5.79</v>
      </c>
      <c r="Y83" s="9" t="e">
        <v>#N/A</v>
      </c>
      <c r="Z83" s="8" t="e">
        <v>#N/A</v>
      </c>
    </row>
    <row r="84" spans="1:27" ht="12.75">
      <c r="A84" s="4" t="s">
        <v>51</v>
      </c>
      <c r="B84" s="7">
        <v>75</v>
      </c>
      <c r="C84" s="5">
        <v>30203</v>
      </c>
      <c r="D84" s="5">
        <v>30210</v>
      </c>
      <c r="E84" s="8">
        <v>82.7</v>
      </c>
      <c r="F84" s="8">
        <v>8.4</v>
      </c>
      <c r="G84" s="7">
        <f t="shared" si="5"/>
        <v>9</v>
      </c>
      <c r="H84" s="9">
        <v>7</v>
      </c>
      <c r="I84" s="7">
        <v>256</v>
      </c>
      <c r="J84" s="10">
        <v>10.8</v>
      </c>
      <c r="K84" s="10">
        <v>6.428571428571429</v>
      </c>
      <c r="L84" s="7">
        <v>705</v>
      </c>
      <c r="M84" s="8" t="e">
        <v>#N/A</v>
      </c>
      <c r="N84" s="8" t="e">
        <v>#N/A</v>
      </c>
      <c r="O84" s="8" t="e">
        <v>#N/A</v>
      </c>
      <c r="P84" s="8" t="e">
        <v>#N/A</v>
      </c>
      <c r="Q84" s="8" t="e">
        <v>#N/A</v>
      </c>
      <c r="R84" s="8" t="e">
        <v>#N/A</v>
      </c>
      <c r="S84" s="8" t="e">
        <v>#N/A</v>
      </c>
      <c r="T84" s="8" t="e">
        <v>#N/A</v>
      </c>
      <c r="U84" s="12">
        <v>0.06</v>
      </c>
      <c r="V84" s="10" t="e">
        <v>#N/A</v>
      </c>
      <c r="W84" s="10" t="e">
        <v>#N/A</v>
      </c>
      <c r="X84" s="10" t="e">
        <v>#N/A</v>
      </c>
      <c r="Y84" s="10" t="e">
        <v>#N/A</v>
      </c>
      <c r="Z84" s="10" t="e">
        <v>#N/A</v>
      </c>
      <c r="AA84" s="13" t="s">
        <v>53</v>
      </c>
    </row>
    <row r="85" spans="1:27" ht="12.75">
      <c r="A85" s="4" t="s">
        <v>51</v>
      </c>
      <c r="B85" s="7">
        <v>76</v>
      </c>
      <c r="C85" s="5">
        <v>30210</v>
      </c>
      <c r="D85" s="5">
        <v>30217</v>
      </c>
      <c r="E85" s="8">
        <v>82.7191780821918</v>
      </c>
      <c r="F85" s="8">
        <v>8.63013698630137</v>
      </c>
      <c r="G85" s="7">
        <f t="shared" si="5"/>
        <v>9</v>
      </c>
      <c r="H85" s="9">
        <v>7</v>
      </c>
      <c r="I85" s="7">
        <v>263</v>
      </c>
      <c r="J85" s="10">
        <v>11.6</v>
      </c>
      <c r="K85" s="10">
        <v>6.904761904761904</v>
      </c>
      <c r="L85" s="7">
        <v>757</v>
      </c>
      <c r="M85" s="8" t="e">
        <v>#N/A</v>
      </c>
      <c r="N85" s="8" t="e">
        <v>#N/A</v>
      </c>
      <c r="O85" s="8" t="e">
        <v>#N/A</v>
      </c>
      <c r="P85" s="8" t="e">
        <v>#N/A</v>
      </c>
      <c r="Q85" s="8" t="e">
        <v>#N/A</v>
      </c>
      <c r="R85" s="8" t="e">
        <v>#N/A</v>
      </c>
      <c r="S85" s="8" t="e">
        <v>#N/A</v>
      </c>
      <c r="T85" s="8" t="e">
        <v>#N/A</v>
      </c>
      <c r="U85" s="12">
        <v>0.07</v>
      </c>
      <c r="V85" s="10" t="e">
        <v>#N/A</v>
      </c>
      <c r="W85" s="10" t="e">
        <v>#N/A</v>
      </c>
      <c r="X85" s="10" t="e">
        <v>#N/A</v>
      </c>
      <c r="Y85" s="10" t="e">
        <v>#N/A</v>
      </c>
      <c r="Z85" s="10" t="e">
        <v>#N/A</v>
      </c>
      <c r="AA85" s="13" t="s">
        <v>53</v>
      </c>
    </row>
    <row r="86" spans="1:26" ht="12.75">
      <c r="A86" s="4" t="s">
        <v>51</v>
      </c>
      <c r="B86" s="7">
        <v>77</v>
      </c>
      <c r="C86" s="5">
        <v>30217</v>
      </c>
      <c r="D86" s="5">
        <v>30224</v>
      </c>
      <c r="E86" s="8">
        <v>82.7383561643836</v>
      </c>
      <c r="F86" s="8">
        <v>8.86027397260274</v>
      </c>
      <c r="G86" s="7">
        <f t="shared" si="5"/>
        <v>9</v>
      </c>
      <c r="H86" s="9">
        <v>7</v>
      </c>
      <c r="I86" s="7">
        <v>270</v>
      </c>
      <c r="J86" s="10">
        <v>28.9</v>
      </c>
      <c r="K86" s="10">
        <v>17.202380952380953</v>
      </c>
      <c r="L86" s="7">
        <v>1877</v>
      </c>
      <c r="M86" s="8">
        <v>8.34587107085775</v>
      </c>
      <c r="N86" s="8">
        <v>0.0333681406499734</v>
      </c>
      <c r="O86" s="8">
        <v>1.31331912626532</v>
      </c>
      <c r="P86" s="8">
        <v>4.58516036228023</v>
      </c>
      <c r="Q86" s="8">
        <v>0.159234263079382</v>
      </c>
      <c r="R86" s="11">
        <v>1.82019175152846</v>
      </c>
      <c r="S86" s="9" t="e">
        <v>#N/A</v>
      </c>
      <c r="T86" s="11" t="e">
        <f>S86/(Q86*1000)</f>
        <v>#N/A</v>
      </c>
      <c r="U86" s="12">
        <v>0.17</v>
      </c>
      <c r="V86" s="10">
        <v>4.3</v>
      </c>
      <c r="W86" s="8" t="e">
        <v>#N/A</v>
      </c>
      <c r="X86" s="12">
        <v>3.05</v>
      </c>
      <c r="Y86" s="9" t="e">
        <v>#N/A</v>
      </c>
      <c r="Z86" s="8">
        <v>0.018</v>
      </c>
    </row>
    <row r="87" spans="1:26" ht="12.75">
      <c r="A87" s="4" t="s">
        <v>51</v>
      </c>
      <c r="B87" s="7">
        <v>78</v>
      </c>
      <c r="C87" s="5">
        <v>30224</v>
      </c>
      <c r="D87" s="5">
        <v>30231</v>
      </c>
      <c r="E87" s="8">
        <v>82.7575342465753</v>
      </c>
      <c r="F87" s="8">
        <v>9.09041095890411</v>
      </c>
      <c r="G87" s="7">
        <f t="shared" si="5"/>
        <v>10</v>
      </c>
      <c r="H87" s="9">
        <v>7</v>
      </c>
      <c r="I87" s="7">
        <v>277</v>
      </c>
      <c r="J87" s="10">
        <v>40.1</v>
      </c>
      <c r="K87" s="10">
        <v>23.86904761904762</v>
      </c>
      <c r="L87" s="7">
        <v>2604</v>
      </c>
      <c r="M87" s="8">
        <v>7.96390168970814</v>
      </c>
      <c r="N87" s="8">
        <v>0.0492626728110599</v>
      </c>
      <c r="O87" s="8">
        <v>1.41935483870968</v>
      </c>
      <c r="P87" s="8">
        <v>4.42691321044547</v>
      </c>
      <c r="Q87" s="8">
        <v>0.305100783640553</v>
      </c>
      <c r="R87" s="11">
        <v>1.79897398280071</v>
      </c>
      <c r="S87" s="9" t="e">
        <v>#N/A</v>
      </c>
      <c r="T87" s="11" t="e">
        <f>S87/(Q87*1000)</f>
        <v>#N/A</v>
      </c>
      <c r="U87" s="12">
        <v>0.24</v>
      </c>
      <c r="V87" s="10">
        <v>5.2</v>
      </c>
      <c r="W87" s="8" t="e">
        <v>#N/A</v>
      </c>
      <c r="X87" s="12">
        <v>4.75</v>
      </c>
      <c r="Y87" s="9" t="e">
        <v>#N/A</v>
      </c>
      <c r="Z87" s="8">
        <v>0.009</v>
      </c>
    </row>
    <row r="88" spans="1:27" ht="12.75">
      <c r="A88" s="4" t="s">
        <v>51</v>
      </c>
      <c r="B88" s="7">
        <v>79</v>
      </c>
      <c r="C88" s="5">
        <v>30231</v>
      </c>
      <c r="D88" s="5">
        <v>30236</v>
      </c>
      <c r="E88" s="8">
        <v>82.7739726027397</v>
      </c>
      <c r="F88" s="8">
        <v>9.28767123287671</v>
      </c>
      <c r="G88" s="7">
        <f t="shared" si="5"/>
        <v>10</v>
      </c>
      <c r="H88" s="9">
        <v>5</v>
      </c>
      <c r="I88" s="7">
        <v>283</v>
      </c>
      <c r="J88" s="10">
        <v>6.8</v>
      </c>
      <c r="K88" s="10">
        <v>5.666666666666666</v>
      </c>
      <c r="L88" s="7">
        <v>442</v>
      </c>
      <c r="M88" s="8" t="e">
        <v>#N/A</v>
      </c>
      <c r="N88" s="8" t="e">
        <v>#N/A</v>
      </c>
      <c r="O88" s="8" t="e">
        <v>#N/A</v>
      </c>
      <c r="P88" s="8" t="e">
        <v>#N/A</v>
      </c>
      <c r="Q88" s="8" t="e">
        <v>#N/A</v>
      </c>
      <c r="R88" s="8" t="e">
        <v>#N/A</v>
      </c>
      <c r="S88" s="8" t="e">
        <v>#N/A</v>
      </c>
      <c r="T88" s="8" t="e">
        <v>#N/A</v>
      </c>
      <c r="U88" s="12">
        <v>0.06</v>
      </c>
      <c r="V88" s="10" t="e">
        <v>#N/A</v>
      </c>
      <c r="W88" s="10" t="e">
        <v>#N/A</v>
      </c>
      <c r="X88" s="10" t="e">
        <v>#N/A</v>
      </c>
      <c r="Y88" s="10" t="e">
        <v>#N/A</v>
      </c>
      <c r="Z88" s="10" t="e">
        <v>#N/A</v>
      </c>
      <c r="AA88" s="13" t="s">
        <v>53</v>
      </c>
    </row>
    <row r="89" spans="1:26" ht="12.75">
      <c r="A89" s="4" t="s">
        <v>51</v>
      </c>
      <c r="B89" s="7">
        <v>80</v>
      </c>
      <c r="C89" s="5">
        <v>30236</v>
      </c>
      <c r="D89" s="5">
        <v>30239</v>
      </c>
      <c r="E89" s="8">
        <v>82.7849315068493</v>
      </c>
      <c r="F89" s="8">
        <v>9.41917808219178</v>
      </c>
      <c r="G89" s="7">
        <f t="shared" si="5"/>
        <v>10</v>
      </c>
      <c r="H89" s="9">
        <v>3</v>
      </c>
      <c r="I89" s="7">
        <v>287</v>
      </c>
      <c r="J89" s="10">
        <v>14.4</v>
      </c>
      <c r="K89" s="10">
        <v>20</v>
      </c>
      <c r="L89" s="7">
        <v>945</v>
      </c>
      <c r="M89" s="8">
        <v>22.7343915343915</v>
      </c>
      <c r="N89" s="8">
        <v>0.0749608465608466</v>
      </c>
      <c r="O89" s="8">
        <v>3.51640211640212</v>
      </c>
      <c r="P89" s="8">
        <v>12.379382010582</v>
      </c>
      <c r="Q89" s="8">
        <v>0.400511664338624</v>
      </c>
      <c r="R89" s="11">
        <v>1.83647224998453</v>
      </c>
      <c r="S89" s="9" t="e">
        <v>#N/A</v>
      </c>
      <c r="T89" s="11" t="e">
        <f>S89/(Q89*1000)</f>
        <v>#N/A</v>
      </c>
      <c r="U89" s="12">
        <v>0.2</v>
      </c>
      <c r="V89" s="10">
        <v>15.1</v>
      </c>
      <c r="W89" s="8">
        <v>0.522</v>
      </c>
      <c r="X89" s="12">
        <v>5.78</v>
      </c>
      <c r="Y89" s="9" t="e">
        <v>#N/A</v>
      </c>
      <c r="Z89" s="8">
        <v>0.034</v>
      </c>
    </row>
    <row r="90" spans="1:27" ht="12.75">
      <c r="A90" s="4" t="s">
        <v>51</v>
      </c>
      <c r="B90" s="7">
        <v>81</v>
      </c>
      <c r="C90" s="5">
        <v>30239</v>
      </c>
      <c r="D90" s="5">
        <v>30245</v>
      </c>
      <c r="E90" s="8">
        <v>82.7972602739726</v>
      </c>
      <c r="F90" s="8">
        <v>9.56712328767123</v>
      </c>
      <c r="G90" s="7">
        <f t="shared" si="5"/>
        <v>10</v>
      </c>
      <c r="H90" s="9">
        <v>6</v>
      </c>
      <c r="I90" s="7">
        <v>291</v>
      </c>
      <c r="J90" s="10">
        <v>12.9</v>
      </c>
      <c r="K90" s="10">
        <v>8.958333333333334</v>
      </c>
      <c r="L90" s="7">
        <v>838</v>
      </c>
      <c r="M90" s="8" t="e">
        <v>#N/A</v>
      </c>
      <c r="N90" s="8" t="e">
        <v>#N/A</v>
      </c>
      <c r="O90" s="8" t="e">
        <v>#N/A</v>
      </c>
      <c r="P90" s="8" t="e">
        <v>#N/A</v>
      </c>
      <c r="Q90" s="8" t="e">
        <v>#N/A</v>
      </c>
      <c r="R90" s="8" t="e">
        <v>#N/A</v>
      </c>
      <c r="S90" s="8" t="e">
        <v>#N/A</v>
      </c>
      <c r="T90" s="8" t="e">
        <v>#N/A</v>
      </c>
      <c r="U90" s="12">
        <v>0.09</v>
      </c>
      <c r="V90" s="10" t="e">
        <v>#N/A</v>
      </c>
      <c r="W90" s="10" t="e">
        <v>#N/A</v>
      </c>
      <c r="X90" s="10" t="e">
        <v>#N/A</v>
      </c>
      <c r="Y90" s="10" t="e">
        <v>#N/A</v>
      </c>
      <c r="Z90" s="10" t="e">
        <v>#N/A</v>
      </c>
      <c r="AA90" s="13" t="s">
        <v>53</v>
      </c>
    </row>
    <row r="91" spans="1:26" ht="12.75">
      <c r="A91" s="4" t="s">
        <v>51</v>
      </c>
      <c r="B91" s="7">
        <v>82</v>
      </c>
      <c r="C91" s="5">
        <v>30245</v>
      </c>
      <c r="D91" s="5">
        <v>30252</v>
      </c>
      <c r="E91" s="8">
        <v>82.8150684931507</v>
      </c>
      <c r="F91" s="8">
        <v>9.78082191780822</v>
      </c>
      <c r="G91" s="7">
        <f t="shared" si="5"/>
        <v>10</v>
      </c>
      <c r="H91" s="9">
        <v>7</v>
      </c>
      <c r="I91" s="7">
        <v>298</v>
      </c>
      <c r="J91" s="10">
        <v>19.4</v>
      </c>
      <c r="K91" s="10">
        <v>11.547619047619047</v>
      </c>
      <c r="L91" s="7">
        <v>1266</v>
      </c>
      <c r="M91" s="8">
        <v>25.2195892575039</v>
      </c>
      <c r="N91" s="8">
        <v>0.0129383886255924</v>
      </c>
      <c r="O91" s="8">
        <v>3.5086887835703</v>
      </c>
      <c r="P91" s="8">
        <v>13.6411090047393</v>
      </c>
      <c r="Q91" s="8">
        <v>0.0752216470774098</v>
      </c>
      <c r="R91" s="11">
        <v>1.84879317720736</v>
      </c>
      <c r="S91" s="9" t="e">
        <v>#N/A</v>
      </c>
      <c r="T91" s="11" t="e">
        <f>S91/(Q91*1000)</f>
        <v>#N/A</v>
      </c>
      <c r="U91" s="12">
        <v>0.12</v>
      </c>
      <c r="V91" s="10">
        <v>13.2</v>
      </c>
      <c r="W91" s="8" t="e">
        <v>#N/A</v>
      </c>
      <c r="X91" s="12">
        <v>0.2</v>
      </c>
      <c r="Y91" s="9" t="e">
        <v>#N/A</v>
      </c>
      <c r="Z91" s="8">
        <v>0.018</v>
      </c>
    </row>
    <row r="92" spans="1:26" ht="12.75">
      <c r="A92" s="4" t="s">
        <v>51</v>
      </c>
      <c r="B92" s="7">
        <v>83</v>
      </c>
      <c r="C92" s="5">
        <v>30252</v>
      </c>
      <c r="D92" s="5">
        <v>30259</v>
      </c>
      <c r="E92" s="8">
        <v>82.8342465753425</v>
      </c>
      <c r="F92" s="8">
        <v>10.0109589041096</v>
      </c>
      <c r="G92" s="7">
        <f t="shared" si="5"/>
        <v>11</v>
      </c>
      <c r="H92" s="9">
        <v>7</v>
      </c>
      <c r="I92" s="7">
        <v>305</v>
      </c>
      <c r="J92" s="10">
        <v>32.8</v>
      </c>
      <c r="K92" s="10">
        <v>19.523809523809522</v>
      </c>
      <c r="L92" s="7">
        <v>2108</v>
      </c>
      <c r="M92" s="8">
        <v>5.66185958254269</v>
      </c>
      <c r="N92" s="8">
        <v>0.0268804554079696</v>
      </c>
      <c r="O92" s="8">
        <v>0.886290322580645</v>
      </c>
      <c r="P92" s="8">
        <v>3.14843738140417</v>
      </c>
      <c r="Q92" s="8">
        <v>0.0938286336812145</v>
      </c>
      <c r="R92" s="11">
        <v>1.79830782596589</v>
      </c>
      <c r="S92" s="9" t="e">
        <v>#N/A</v>
      </c>
      <c r="T92" s="11" t="e">
        <f>S92/(Q92*1000)</f>
        <v>#N/A</v>
      </c>
      <c r="U92" s="12">
        <v>0.2</v>
      </c>
      <c r="V92" s="10">
        <v>2.5</v>
      </c>
      <c r="W92" s="8">
        <v>0.03</v>
      </c>
      <c r="X92" s="12">
        <v>0.2</v>
      </c>
      <c r="Y92" s="9" t="e">
        <v>#N/A</v>
      </c>
      <c r="Z92" s="8">
        <v>0.008</v>
      </c>
    </row>
    <row r="93" spans="1:27" ht="12.75">
      <c r="A93" s="4" t="s">
        <v>51</v>
      </c>
      <c r="B93" s="7">
        <v>84</v>
      </c>
      <c r="C93" s="5">
        <v>30259</v>
      </c>
      <c r="D93" s="5">
        <v>30343</v>
      </c>
      <c r="E93" s="8">
        <v>82.958904109589</v>
      </c>
      <c r="F93" s="8">
        <v>11.5068493150685</v>
      </c>
      <c r="G93" s="7">
        <f t="shared" si="5"/>
        <v>12</v>
      </c>
      <c r="H93" s="9">
        <v>84</v>
      </c>
      <c r="I93" s="7">
        <v>350</v>
      </c>
      <c r="J93" s="10">
        <v>24.8</v>
      </c>
      <c r="K93" s="10">
        <v>1.2301587301587302</v>
      </c>
      <c r="L93" s="7">
        <v>1627</v>
      </c>
      <c r="M93" s="8" t="e">
        <v>#N/A</v>
      </c>
      <c r="N93" s="8" t="e">
        <v>#N/A</v>
      </c>
      <c r="O93" s="8" t="e">
        <v>#N/A</v>
      </c>
      <c r="P93" s="8" t="e">
        <v>#N/A</v>
      </c>
      <c r="Q93" s="8" t="e">
        <v>#N/A</v>
      </c>
      <c r="R93" s="8" t="e">
        <v>#N/A</v>
      </c>
      <c r="S93" s="8" t="e">
        <v>#N/A</v>
      </c>
      <c r="T93" s="8" t="e">
        <v>#N/A</v>
      </c>
      <c r="U93" s="12">
        <v>0.01</v>
      </c>
      <c r="V93" s="10" t="e">
        <v>#N/A</v>
      </c>
      <c r="W93" s="10" t="e">
        <v>#N/A</v>
      </c>
      <c r="X93" s="10" t="e">
        <v>#N/A</v>
      </c>
      <c r="Y93" s="10" t="e">
        <v>#N/A</v>
      </c>
      <c r="Z93" s="10" t="e">
        <v>#N/A</v>
      </c>
      <c r="AA93" s="13" t="s">
        <v>53</v>
      </c>
    </row>
    <row r="94" spans="1:26" ht="12.75">
      <c r="A94" s="4" t="s">
        <v>51</v>
      </c>
      <c r="B94" s="7">
        <v>85</v>
      </c>
      <c r="C94" s="5">
        <v>30343</v>
      </c>
      <c r="D94" s="5">
        <v>30350</v>
      </c>
      <c r="E94" s="8">
        <v>83.0835616438356</v>
      </c>
      <c r="F94" s="8">
        <v>1.0027397260274</v>
      </c>
      <c r="G94" s="7">
        <f t="shared" si="5"/>
        <v>2</v>
      </c>
      <c r="H94" s="9">
        <v>7</v>
      </c>
      <c r="I94" s="7">
        <v>31</v>
      </c>
      <c r="J94" s="10">
        <v>73.9</v>
      </c>
      <c r="K94" s="10">
        <v>43.98809523809524</v>
      </c>
      <c r="L94" s="7">
        <v>4945</v>
      </c>
      <c r="M94" s="8">
        <v>24.8614762386249</v>
      </c>
      <c r="N94" s="8">
        <v>0.149646107178969</v>
      </c>
      <c r="O94" s="8">
        <v>4.06632962588473</v>
      </c>
      <c r="P94" s="8">
        <v>13.6189362992922</v>
      </c>
      <c r="Q94" s="8">
        <v>0.638443359352882</v>
      </c>
      <c r="R94" s="11">
        <v>1.8255079319166</v>
      </c>
      <c r="S94" s="9" t="e">
        <v>#N/A</v>
      </c>
      <c r="T94" s="11" t="e">
        <f aca="true" t="shared" si="6" ref="T94:T99">S94/(Q94*1000)</f>
        <v>#N/A</v>
      </c>
      <c r="U94" s="12">
        <v>0.44</v>
      </c>
      <c r="V94" s="10">
        <v>11</v>
      </c>
      <c r="W94" s="8">
        <v>0.207</v>
      </c>
      <c r="X94" s="12">
        <v>4.35</v>
      </c>
      <c r="Y94" s="9" t="e">
        <v>#N/A</v>
      </c>
      <c r="Z94" s="8">
        <v>0.059</v>
      </c>
    </row>
    <row r="95" spans="1:26" ht="12.75">
      <c r="A95" s="4" t="s">
        <v>51</v>
      </c>
      <c r="B95" s="7">
        <v>86</v>
      </c>
      <c r="C95" s="5">
        <v>30350</v>
      </c>
      <c r="D95" s="5">
        <v>30357</v>
      </c>
      <c r="E95" s="8">
        <v>83.1027397260274</v>
      </c>
      <c r="F95" s="8">
        <v>1.23287671232877</v>
      </c>
      <c r="G95" s="7">
        <f t="shared" si="5"/>
        <v>2</v>
      </c>
      <c r="H95" s="9">
        <v>7</v>
      </c>
      <c r="I95" s="7">
        <v>38</v>
      </c>
      <c r="J95" s="10">
        <v>76.1</v>
      </c>
      <c r="K95" s="10">
        <v>45.297619047619044</v>
      </c>
      <c r="L95" s="7">
        <v>5117</v>
      </c>
      <c r="M95" s="8">
        <v>12.7271838968145</v>
      </c>
      <c r="N95" s="8">
        <v>0.0965057650967364</v>
      </c>
      <c r="O95" s="8">
        <v>2.42802423294899</v>
      </c>
      <c r="P95" s="8">
        <v>7.01442016806723</v>
      </c>
      <c r="Q95" s="8">
        <v>0.662494676646473</v>
      </c>
      <c r="R95" s="11">
        <v>1.81443135595931</v>
      </c>
      <c r="S95" s="9" t="e">
        <v>#N/A</v>
      </c>
      <c r="T95" s="11" t="e">
        <f t="shared" si="6"/>
        <v>#N/A</v>
      </c>
      <c r="U95" s="12">
        <v>0.45</v>
      </c>
      <c r="V95" s="10">
        <v>9</v>
      </c>
      <c r="W95" s="8" t="e">
        <v>#N/A</v>
      </c>
      <c r="X95" s="12">
        <v>2.49</v>
      </c>
      <c r="Y95" s="9" t="e">
        <v>#N/A</v>
      </c>
      <c r="Z95" s="8">
        <v>0.097</v>
      </c>
    </row>
    <row r="96" spans="1:26" ht="12.75">
      <c r="A96" s="4" t="s">
        <v>51</v>
      </c>
      <c r="B96" s="7">
        <v>87</v>
      </c>
      <c r="C96" s="5">
        <v>30357</v>
      </c>
      <c r="D96" s="5">
        <v>30364</v>
      </c>
      <c r="E96" s="8">
        <v>83.1219178082192</v>
      </c>
      <c r="F96" s="8">
        <v>1.46301369863014</v>
      </c>
      <c r="G96" s="7">
        <f t="shared" si="5"/>
        <v>2</v>
      </c>
      <c r="H96" s="9">
        <v>7</v>
      </c>
      <c r="I96" s="7">
        <v>45</v>
      </c>
      <c r="J96" s="10">
        <v>74.4</v>
      </c>
      <c r="K96" s="10">
        <v>44.28571428571429</v>
      </c>
      <c r="L96" s="7">
        <v>5003</v>
      </c>
      <c r="M96" s="8">
        <v>15.7757345592644</v>
      </c>
      <c r="N96" s="8">
        <v>0.164313411952828</v>
      </c>
      <c r="O96" s="8">
        <v>2.97541475114931</v>
      </c>
      <c r="P96" s="8">
        <v>8.8654647211673</v>
      </c>
      <c r="Q96" s="8">
        <v>0.743977280831501</v>
      </c>
      <c r="R96" s="11">
        <v>1.77945940291185</v>
      </c>
      <c r="S96" s="9" t="e">
        <v>#N/A</v>
      </c>
      <c r="T96" s="11" t="e">
        <f t="shared" si="6"/>
        <v>#N/A</v>
      </c>
      <c r="U96" s="12">
        <v>0.44</v>
      </c>
      <c r="V96" s="10">
        <v>8</v>
      </c>
      <c r="W96" s="8" t="e">
        <v>#N/A</v>
      </c>
      <c r="X96" s="12">
        <v>2.25</v>
      </c>
      <c r="Y96" s="9" t="e">
        <v>#N/A</v>
      </c>
      <c r="Z96" s="8">
        <v>0.13</v>
      </c>
    </row>
    <row r="97" spans="1:26" ht="12.75">
      <c r="A97" s="4" t="s">
        <v>51</v>
      </c>
      <c r="B97" s="7">
        <v>88</v>
      </c>
      <c r="C97" s="5">
        <v>30364</v>
      </c>
      <c r="D97" s="5">
        <v>30371</v>
      </c>
      <c r="E97" s="8">
        <v>83.141095890411</v>
      </c>
      <c r="F97" s="8">
        <v>1.69315068493151</v>
      </c>
      <c r="G97" s="7">
        <f t="shared" si="5"/>
        <v>2</v>
      </c>
      <c r="H97" s="9">
        <v>7</v>
      </c>
      <c r="I97" s="7">
        <v>52</v>
      </c>
      <c r="J97" s="10">
        <v>73.9</v>
      </c>
      <c r="K97" s="10">
        <v>43.98809523809524</v>
      </c>
      <c r="L97" s="7">
        <v>4921</v>
      </c>
      <c r="M97" s="8">
        <v>19.6768949400528</v>
      </c>
      <c r="N97" s="8">
        <v>0.218593781751676</v>
      </c>
      <c r="O97" s="8">
        <v>3.78297094086568</v>
      </c>
      <c r="P97" s="8">
        <v>10.6291973176184</v>
      </c>
      <c r="Q97" s="8">
        <v>1.10760197602113</v>
      </c>
      <c r="R97" s="11">
        <v>1.85121174742306</v>
      </c>
      <c r="S97" s="9" t="e">
        <v>#N/A</v>
      </c>
      <c r="T97" s="11" t="e">
        <f t="shared" si="6"/>
        <v>#N/A</v>
      </c>
      <c r="U97" s="12">
        <v>0.44</v>
      </c>
      <c r="V97" s="10">
        <v>10.4</v>
      </c>
      <c r="W97" s="8">
        <v>0.111</v>
      </c>
      <c r="X97" s="12">
        <v>6.16</v>
      </c>
      <c r="Y97" s="9" t="e">
        <v>#N/A</v>
      </c>
      <c r="Z97" s="8">
        <v>0.155</v>
      </c>
    </row>
    <row r="98" spans="1:26" ht="12.75">
      <c r="A98" s="4" t="s">
        <v>51</v>
      </c>
      <c r="B98" s="7">
        <v>89</v>
      </c>
      <c r="C98" s="5">
        <v>30371</v>
      </c>
      <c r="D98" s="5">
        <v>30378</v>
      </c>
      <c r="E98" s="8">
        <v>83.1602739726027</v>
      </c>
      <c r="F98" s="8">
        <v>1.92328767123288</v>
      </c>
      <c r="G98" s="7">
        <f t="shared" si="5"/>
        <v>2</v>
      </c>
      <c r="H98" s="9">
        <v>7</v>
      </c>
      <c r="I98" s="7">
        <v>59</v>
      </c>
      <c r="J98" s="10">
        <v>24.9</v>
      </c>
      <c r="K98" s="10">
        <v>14.821428571428571</v>
      </c>
      <c r="L98" s="7">
        <v>1625</v>
      </c>
      <c r="M98" s="8">
        <v>14.3686153846154</v>
      </c>
      <c r="N98" s="8">
        <v>0.177643076923077</v>
      </c>
      <c r="O98" s="8">
        <v>2.59581538461538</v>
      </c>
      <c r="P98" s="8">
        <v>8.15580307692308</v>
      </c>
      <c r="Q98" s="8">
        <v>0.542999750153846</v>
      </c>
      <c r="R98" s="11">
        <v>1.76176585543998</v>
      </c>
      <c r="S98" s="9" t="e">
        <v>#N/A</v>
      </c>
      <c r="T98" s="11" t="e">
        <f t="shared" si="6"/>
        <v>#N/A</v>
      </c>
      <c r="U98" s="12">
        <v>0.15</v>
      </c>
      <c r="V98" s="10">
        <v>7.3</v>
      </c>
      <c r="W98" s="8" t="e">
        <v>#N/A</v>
      </c>
      <c r="X98" s="12">
        <v>6.85</v>
      </c>
      <c r="Y98" s="9" t="e">
        <v>#N/A</v>
      </c>
      <c r="Z98" s="8">
        <v>0.142</v>
      </c>
    </row>
    <row r="99" spans="1:26" ht="12.75">
      <c r="A99" s="4" t="s">
        <v>51</v>
      </c>
      <c r="B99" s="7">
        <v>90</v>
      </c>
      <c r="C99" s="5">
        <v>30378</v>
      </c>
      <c r="D99" s="5">
        <v>30385</v>
      </c>
      <c r="E99" s="8">
        <v>83.1794520547945</v>
      </c>
      <c r="F99" s="8">
        <v>2.15342465753425</v>
      </c>
      <c r="G99" s="7">
        <f t="shared" si="5"/>
        <v>3</v>
      </c>
      <c r="H99" s="9">
        <v>7</v>
      </c>
      <c r="I99" s="7">
        <v>66</v>
      </c>
      <c r="J99" s="10">
        <v>67</v>
      </c>
      <c r="K99" s="10">
        <v>39.88095238095238</v>
      </c>
      <c r="L99" s="7">
        <v>4306</v>
      </c>
      <c r="M99" s="8">
        <v>14.0847654435671</v>
      </c>
      <c r="N99" s="8">
        <v>0.336437529029261</v>
      </c>
      <c r="O99" s="8">
        <v>2.9026474686484</v>
      </c>
      <c r="P99" s="8">
        <v>7.86377844867626</v>
      </c>
      <c r="Q99" s="8">
        <v>0.923334433116582</v>
      </c>
      <c r="R99" s="11">
        <v>1.79109387878775</v>
      </c>
      <c r="S99" s="9" t="e">
        <v>#N/A</v>
      </c>
      <c r="T99" s="11" t="e">
        <f t="shared" si="6"/>
        <v>#N/A</v>
      </c>
      <c r="U99" s="12">
        <v>0.4</v>
      </c>
      <c r="V99" s="10">
        <v>8.8</v>
      </c>
      <c r="W99" s="8" t="e">
        <v>#N/A</v>
      </c>
      <c r="X99" s="12">
        <v>8.19</v>
      </c>
      <c r="Y99" s="9" t="e">
        <v>#N/A</v>
      </c>
      <c r="Z99" s="8">
        <v>0.24</v>
      </c>
    </row>
    <row r="100" spans="1:27" ht="12.75">
      <c r="A100" s="4" t="s">
        <v>51</v>
      </c>
      <c r="B100" s="7">
        <v>91</v>
      </c>
      <c r="C100" s="5">
        <v>30385</v>
      </c>
      <c r="D100" s="5">
        <v>30392</v>
      </c>
      <c r="E100" s="8">
        <v>83.1986301369863</v>
      </c>
      <c r="F100" s="8">
        <v>2.38356164383562</v>
      </c>
      <c r="G100" s="7">
        <f t="shared" si="5"/>
        <v>3</v>
      </c>
      <c r="H100" s="9">
        <v>7</v>
      </c>
      <c r="I100" s="7">
        <v>73</v>
      </c>
      <c r="J100" s="10">
        <v>13.3</v>
      </c>
      <c r="K100" s="10">
        <v>7.916666666666667</v>
      </c>
      <c r="L100" s="7">
        <v>850</v>
      </c>
      <c r="M100" s="8" t="e">
        <v>#N/A</v>
      </c>
      <c r="N100" s="8" t="e">
        <v>#N/A</v>
      </c>
      <c r="O100" s="8" t="e">
        <v>#N/A</v>
      </c>
      <c r="P100" s="8" t="e">
        <v>#N/A</v>
      </c>
      <c r="Q100" s="8" t="e">
        <v>#N/A</v>
      </c>
      <c r="R100" s="8" t="e">
        <v>#N/A</v>
      </c>
      <c r="S100" s="8" t="e">
        <v>#N/A</v>
      </c>
      <c r="T100" s="8" t="e">
        <v>#N/A</v>
      </c>
      <c r="U100" s="12">
        <v>0.08</v>
      </c>
      <c r="V100" s="10" t="e">
        <v>#N/A</v>
      </c>
      <c r="W100" s="10" t="e">
        <v>#N/A</v>
      </c>
      <c r="X100" s="10" t="e">
        <v>#N/A</v>
      </c>
      <c r="Y100" s="10" t="e">
        <v>#N/A</v>
      </c>
      <c r="Z100" s="10" t="e">
        <v>#N/A</v>
      </c>
      <c r="AA100" s="13" t="s">
        <v>53</v>
      </c>
    </row>
    <row r="101" spans="1:26" ht="12.75">
      <c r="A101" s="4" t="s">
        <v>51</v>
      </c>
      <c r="B101" s="7">
        <v>92</v>
      </c>
      <c r="C101" s="5">
        <v>30392</v>
      </c>
      <c r="D101" s="5">
        <v>30399</v>
      </c>
      <c r="E101" s="8">
        <v>83.2178082191781</v>
      </c>
      <c r="F101" s="8">
        <v>2.61369863013699</v>
      </c>
      <c r="G101" s="7">
        <f t="shared" si="5"/>
        <v>3</v>
      </c>
      <c r="H101" s="9">
        <v>7</v>
      </c>
      <c r="I101" s="7">
        <v>80</v>
      </c>
      <c r="J101" s="10">
        <v>17.3</v>
      </c>
      <c r="K101" s="10">
        <v>10.297619047619047</v>
      </c>
      <c r="L101" s="7">
        <v>1158</v>
      </c>
      <c r="M101" s="8">
        <v>17.2642487046632</v>
      </c>
      <c r="N101" s="8">
        <v>0.188082901554404</v>
      </c>
      <c r="O101" s="8">
        <v>2.93402417962003</v>
      </c>
      <c r="P101" s="8">
        <v>9.41432469775475</v>
      </c>
      <c r="Q101" s="8">
        <v>0.564438653195164</v>
      </c>
      <c r="R101" s="11">
        <v>1.83382762533999</v>
      </c>
      <c r="S101" s="9" t="e">
        <v>#N/A</v>
      </c>
      <c r="T101" s="11" t="e">
        <f>S101/(Q101*1000)</f>
        <v>#N/A</v>
      </c>
      <c r="U101" s="12">
        <v>0.1</v>
      </c>
      <c r="V101" s="10">
        <v>10</v>
      </c>
      <c r="W101" s="8" t="e">
        <v>#N/A</v>
      </c>
      <c r="X101" s="12">
        <v>19.45</v>
      </c>
      <c r="Y101" s="9" t="e">
        <v>#N/A</v>
      </c>
      <c r="Z101" s="8">
        <v>0.183</v>
      </c>
    </row>
    <row r="102" spans="1:26" ht="12.75">
      <c r="A102" s="4" t="s">
        <v>51</v>
      </c>
      <c r="B102" s="7">
        <v>93</v>
      </c>
      <c r="C102" s="5">
        <v>30399</v>
      </c>
      <c r="D102" s="5">
        <v>30408</v>
      </c>
      <c r="E102" s="8">
        <v>83.2397260273973</v>
      </c>
      <c r="F102" s="8">
        <v>2.87671232876712</v>
      </c>
      <c r="G102" s="7">
        <f t="shared" si="5"/>
        <v>3</v>
      </c>
      <c r="H102" s="9">
        <v>9</v>
      </c>
      <c r="I102" s="7">
        <v>88</v>
      </c>
      <c r="J102" s="10">
        <v>35.7</v>
      </c>
      <c r="K102" s="10">
        <v>16.52777777777778</v>
      </c>
      <c r="L102" s="7">
        <v>2423</v>
      </c>
      <c r="M102" s="8">
        <v>15.0243499793644</v>
      </c>
      <c r="N102" s="8">
        <v>0.140689228229468</v>
      </c>
      <c r="O102" s="8">
        <v>2.66454808089146</v>
      </c>
      <c r="P102" s="8">
        <v>8.30718778373916</v>
      </c>
      <c r="Q102" s="8">
        <v>0.573628915724309</v>
      </c>
      <c r="R102" s="11">
        <v>1.80859640717087</v>
      </c>
      <c r="S102" s="9" t="e">
        <v>#N/A</v>
      </c>
      <c r="T102" s="11" t="e">
        <f>S102/(Q102*1000)</f>
        <v>#N/A</v>
      </c>
      <c r="U102" s="12">
        <v>0.17</v>
      </c>
      <c r="V102" s="10">
        <v>5.6</v>
      </c>
      <c r="W102" s="8" t="e">
        <v>#N/A</v>
      </c>
      <c r="X102" s="12">
        <v>18.99</v>
      </c>
      <c r="Y102" s="9" t="e">
        <v>#N/A</v>
      </c>
      <c r="Z102" s="8">
        <v>0.007</v>
      </c>
    </row>
    <row r="103" spans="1:26" ht="12.75">
      <c r="A103" s="4" t="s">
        <v>51</v>
      </c>
      <c r="B103" s="7">
        <v>94</v>
      </c>
      <c r="C103" s="5">
        <v>30408</v>
      </c>
      <c r="D103" s="5">
        <v>30413</v>
      </c>
      <c r="E103" s="8">
        <v>83.258904109589</v>
      </c>
      <c r="F103" s="8">
        <v>3.10684931506849</v>
      </c>
      <c r="G103" s="7">
        <f t="shared" si="5"/>
        <v>4</v>
      </c>
      <c r="H103" s="9">
        <v>5</v>
      </c>
      <c r="I103" s="7">
        <v>95</v>
      </c>
      <c r="J103" s="10">
        <v>6.4</v>
      </c>
      <c r="K103" s="10">
        <v>5.333333333333334</v>
      </c>
      <c r="L103" s="7">
        <v>428</v>
      </c>
      <c r="M103" s="8" t="e">
        <v>#N/A</v>
      </c>
      <c r="N103" s="8" t="e">
        <v>#N/A</v>
      </c>
      <c r="O103" s="8" t="e">
        <v>#N/A</v>
      </c>
      <c r="P103" s="8" t="e">
        <v>#N/A</v>
      </c>
      <c r="Q103" s="8" t="e">
        <v>#N/A</v>
      </c>
      <c r="R103" s="8" t="e">
        <v>#N/A</v>
      </c>
      <c r="S103" s="8" t="e">
        <v>#N/A</v>
      </c>
      <c r="T103" s="8" t="e">
        <v>#N/A</v>
      </c>
      <c r="U103" s="12">
        <v>0.05</v>
      </c>
      <c r="V103" s="10" t="e">
        <v>#N/A</v>
      </c>
      <c r="W103" s="10" t="e">
        <v>#N/A</v>
      </c>
      <c r="X103" s="10" t="e">
        <v>#N/A</v>
      </c>
      <c r="Y103" s="10" t="e">
        <v>#N/A</v>
      </c>
      <c r="Z103" s="10" t="e">
        <v>#N/A</v>
      </c>
    </row>
    <row r="104" spans="1:26" ht="12.75">
      <c r="A104" s="4" t="s">
        <v>51</v>
      </c>
      <c r="B104" s="7">
        <v>95</v>
      </c>
      <c r="C104" s="5">
        <v>30413</v>
      </c>
      <c r="D104" s="5">
        <v>30421</v>
      </c>
      <c r="E104" s="8">
        <v>83.2767123287671</v>
      </c>
      <c r="F104" s="8">
        <v>3.32054794520548</v>
      </c>
      <c r="G104" s="7">
        <f t="shared" si="5"/>
        <v>4</v>
      </c>
      <c r="H104" s="9">
        <v>8</v>
      </c>
      <c r="I104" s="7">
        <v>101</v>
      </c>
      <c r="J104" s="10">
        <v>24.1</v>
      </c>
      <c r="K104" s="10">
        <v>12.552083333333334</v>
      </c>
      <c r="L104" s="7">
        <v>1620</v>
      </c>
      <c r="M104" s="8">
        <v>7.50555555555555</v>
      </c>
      <c r="N104" s="8">
        <v>0.286407407407407</v>
      </c>
      <c r="O104" s="8">
        <v>2.05123456790123</v>
      </c>
      <c r="P104" s="8">
        <v>4.53294320987654</v>
      </c>
      <c r="Q104" s="8">
        <v>0.910292761975309</v>
      </c>
      <c r="R104" s="11">
        <v>1.65577974575154</v>
      </c>
      <c r="S104" s="9" t="e">
        <v>#N/A</v>
      </c>
      <c r="T104" s="11" t="e">
        <f>S104/(Q104*1000)</f>
        <v>#N/A</v>
      </c>
      <c r="U104" s="12">
        <v>0.13</v>
      </c>
      <c r="V104" s="10">
        <v>3.7</v>
      </c>
      <c r="W104" s="8">
        <v>0.039</v>
      </c>
      <c r="X104" s="12">
        <v>18.32</v>
      </c>
      <c r="Y104" s="9" t="e">
        <v>#N/A</v>
      </c>
      <c r="Z104" s="8">
        <v>0.16</v>
      </c>
    </row>
    <row r="105" spans="1:27" ht="12.75">
      <c r="A105" s="4" t="s">
        <v>51</v>
      </c>
      <c r="B105" s="7">
        <v>96</v>
      </c>
      <c r="C105" s="5">
        <v>30421</v>
      </c>
      <c r="D105" s="5">
        <v>30427</v>
      </c>
      <c r="E105" s="8">
        <v>83.2958904109589</v>
      </c>
      <c r="F105" s="8">
        <v>3.55068493150685</v>
      </c>
      <c r="G105" s="7">
        <f t="shared" si="5"/>
        <v>4</v>
      </c>
      <c r="H105" s="9">
        <v>6</v>
      </c>
      <c r="I105" s="7">
        <v>108</v>
      </c>
      <c r="J105" s="10">
        <v>6.2</v>
      </c>
      <c r="K105" s="10">
        <v>4.305555555555555</v>
      </c>
      <c r="L105" s="7">
        <v>427</v>
      </c>
      <c r="M105" s="8" t="e">
        <v>#N/A</v>
      </c>
      <c r="N105" s="8" t="e">
        <v>#N/A</v>
      </c>
      <c r="O105" s="8" t="e">
        <v>#N/A</v>
      </c>
      <c r="P105" s="8" t="e">
        <v>#N/A</v>
      </c>
      <c r="Q105" s="8" t="e">
        <v>#N/A</v>
      </c>
      <c r="R105" s="8" t="e">
        <v>#N/A</v>
      </c>
      <c r="S105" s="8" t="e">
        <v>#N/A</v>
      </c>
      <c r="T105" s="8" t="e">
        <v>#N/A</v>
      </c>
      <c r="U105" s="12">
        <v>0.04</v>
      </c>
      <c r="V105" s="10" t="e">
        <v>#N/A</v>
      </c>
      <c r="W105" s="10" t="e">
        <v>#N/A</v>
      </c>
      <c r="X105" s="10" t="e">
        <v>#N/A</v>
      </c>
      <c r="Y105" s="10" t="e">
        <v>#N/A</v>
      </c>
      <c r="Z105" s="10" t="e">
        <v>#N/A</v>
      </c>
      <c r="AA105" s="13" t="s">
        <v>53</v>
      </c>
    </row>
    <row r="106" spans="1:26" ht="12.75">
      <c r="A106" s="4" t="s">
        <v>51</v>
      </c>
      <c r="B106" s="7">
        <v>97</v>
      </c>
      <c r="C106" s="5">
        <v>30427</v>
      </c>
      <c r="D106" s="5">
        <v>30441</v>
      </c>
      <c r="E106" s="8">
        <v>83.3232876712329</v>
      </c>
      <c r="F106" s="8">
        <v>3.87945205479452</v>
      </c>
      <c r="G106" s="7">
        <f aca="true" t="shared" si="7" ref="G106:G137">TRUNC(F106)+1</f>
        <v>4</v>
      </c>
      <c r="H106" s="9">
        <v>14</v>
      </c>
      <c r="I106" s="7">
        <v>118</v>
      </c>
      <c r="J106" s="10">
        <v>64.3</v>
      </c>
      <c r="K106" s="10">
        <v>19.136904761904763</v>
      </c>
      <c r="L106" s="7">
        <v>4344</v>
      </c>
      <c r="M106" s="8">
        <v>3.40009208103131</v>
      </c>
      <c r="N106" s="8">
        <v>0.0286717311233886</v>
      </c>
      <c r="O106" s="8">
        <v>0.54171270718232</v>
      </c>
      <c r="P106" s="8">
        <v>1.93037062615101</v>
      </c>
      <c r="Q106" s="8">
        <v>0.0558384205801106</v>
      </c>
      <c r="R106" s="11">
        <v>1.76136749853617</v>
      </c>
      <c r="S106" s="9" t="e">
        <v>#N/A</v>
      </c>
      <c r="T106" s="11" t="e">
        <f>S106/(Q106*1000)</f>
        <v>#N/A</v>
      </c>
      <c r="U106" s="12">
        <v>0.19</v>
      </c>
      <c r="V106" s="10">
        <v>3</v>
      </c>
      <c r="W106" s="8">
        <v>0.026</v>
      </c>
      <c r="X106" s="12">
        <v>11.62</v>
      </c>
      <c r="Y106" s="9" t="e">
        <v>#N/A</v>
      </c>
      <c r="Z106" s="8">
        <v>0.061</v>
      </c>
    </row>
    <row r="107" spans="1:26" ht="12.75">
      <c r="A107" s="4" t="s">
        <v>51</v>
      </c>
      <c r="B107" s="7">
        <v>98</v>
      </c>
      <c r="C107" s="5">
        <v>30441</v>
      </c>
      <c r="D107" s="5">
        <v>30448</v>
      </c>
      <c r="E107" s="8">
        <v>83.3520547945206</v>
      </c>
      <c r="F107" s="8">
        <v>4.22465753424658</v>
      </c>
      <c r="G107" s="7">
        <f t="shared" si="7"/>
        <v>5</v>
      </c>
      <c r="H107" s="9">
        <v>7</v>
      </c>
      <c r="I107" s="7">
        <v>129</v>
      </c>
      <c r="J107" s="10">
        <v>33.6</v>
      </c>
      <c r="K107" s="10">
        <v>20</v>
      </c>
      <c r="L107" s="7">
        <v>2237</v>
      </c>
      <c r="M107" s="8">
        <v>8.60348681269558</v>
      </c>
      <c r="N107" s="8">
        <v>0.217416182387126</v>
      </c>
      <c r="O107" s="8">
        <v>1.88565042467591</v>
      </c>
      <c r="P107" s="8">
        <v>4.8733965131873</v>
      </c>
      <c r="Q107" s="8">
        <v>0.659016522306661</v>
      </c>
      <c r="R107" s="11">
        <v>1.76539848325798</v>
      </c>
      <c r="S107" s="9" t="e">
        <v>#N/A</v>
      </c>
      <c r="T107" s="11" t="e">
        <f>S107/(Q107*1000)</f>
        <v>#N/A</v>
      </c>
      <c r="U107" s="12">
        <v>0.2</v>
      </c>
      <c r="V107" s="10">
        <v>2.3</v>
      </c>
      <c r="W107" s="8">
        <v>0.135</v>
      </c>
      <c r="X107" s="12">
        <v>38.32</v>
      </c>
      <c r="Y107" s="9" t="e">
        <v>#N/A</v>
      </c>
      <c r="Z107" s="8">
        <v>0.13</v>
      </c>
    </row>
    <row r="108" spans="1:26" ht="12.75">
      <c r="A108" s="4" t="s">
        <v>51</v>
      </c>
      <c r="B108" s="7">
        <v>99</v>
      </c>
      <c r="C108" s="5">
        <v>30448</v>
      </c>
      <c r="D108" s="5">
        <v>30455</v>
      </c>
      <c r="E108" s="8">
        <v>83.3712328767123</v>
      </c>
      <c r="F108" s="8">
        <v>4.45479452054794</v>
      </c>
      <c r="G108" s="7">
        <f t="shared" si="7"/>
        <v>5</v>
      </c>
      <c r="H108" s="9">
        <v>7</v>
      </c>
      <c r="I108" s="7">
        <v>136</v>
      </c>
      <c r="J108" s="10">
        <v>24.8</v>
      </c>
      <c r="K108" s="10">
        <v>14.761904761904763</v>
      </c>
      <c r="L108" s="7">
        <v>1643</v>
      </c>
      <c r="M108" s="8">
        <v>13.0760803408399</v>
      </c>
      <c r="N108" s="8">
        <v>0.482178940961655</v>
      </c>
      <c r="O108" s="8">
        <v>3.38466220328667</v>
      </c>
      <c r="P108" s="8">
        <v>7.85486548995739</v>
      </c>
      <c r="Q108" s="8">
        <v>1.40759255946439</v>
      </c>
      <c r="R108" s="11">
        <v>1.66471091803647</v>
      </c>
      <c r="S108" s="9" t="e">
        <v>#N/A</v>
      </c>
      <c r="T108" s="11" t="e">
        <f>S108/(Q108*1000)</f>
        <v>#N/A</v>
      </c>
      <c r="U108" s="12">
        <v>0.15</v>
      </c>
      <c r="V108" s="10">
        <v>10.6</v>
      </c>
      <c r="W108" s="8">
        <v>0.361</v>
      </c>
      <c r="X108" s="12">
        <v>95.25</v>
      </c>
      <c r="Y108" s="9" t="e">
        <v>#N/A</v>
      </c>
      <c r="Z108" s="8">
        <v>0.266</v>
      </c>
    </row>
    <row r="109" spans="1:27" ht="12.75">
      <c r="A109" s="4" t="s">
        <v>51</v>
      </c>
      <c r="B109" s="7">
        <v>100</v>
      </c>
      <c r="C109" s="5">
        <v>30455</v>
      </c>
      <c r="D109" s="5">
        <v>30462</v>
      </c>
      <c r="E109" s="8">
        <v>83.3904109589041</v>
      </c>
      <c r="F109" s="8">
        <v>4.68493150684932</v>
      </c>
      <c r="G109" s="7">
        <f t="shared" si="7"/>
        <v>5</v>
      </c>
      <c r="H109" s="9">
        <v>7</v>
      </c>
      <c r="I109" s="7">
        <v>143</v>
      </c>
      <c r="J109" s="10">
        <v>7.7</v>
      </c>
      <c r="K109" s="10">
        <v>4.583333333333333</v>
      </c>
      <c r="L109" s="7">
        <v>515</v>
      </c>
      <c r="M109" s="8" t="e">
        <v>#N/A</v>
      </c>
      <c r="N109" s="8" t="e">
        <v>#N/A</v>
      </c>
      <c r="O109" s="8" t="e">
        <v>#N/A</v>
      </c>
      <c r="P109" s="8" t="e">
        <v>#N/A</v>
      </c>
      <c r="Q109" s="8" t="e">
        <v>#N/A</v>
      </c>
      <c r="R109" s="8" t="e">
        <v>#N/A</v>
      </c>
      <c r="S109" s="8" t="e">
        <v>#N/A</v>
      </c>
      <c r="T109" s="8" t="e">
        <v>#N/A</v>
      </c>
      <c r="U109" s="12">
        <v>0.05</v>
      </c>
      <c r="V109" s="10" t="e">
        <v>#N/A</v>
      </c>
      <c r="W109" s="10" t="e">
        <v>#N/A</v>
      </c>
      <c r="X109" s="10" t="e">
        <v>#N/A</v>
      </c>
      <c r="Y109" s="10" t="e">
        <v>#N/A</v>
      </c>
      <c r="Z109" s="10" t="e">
        <v>#N/A</v>
      </c>
      <c r="AA109" s="13" t="s">
        <v>53</v>
      </c>
    </row>
    <row r="110" spans="1:26" ht="12.75">
      <c r="A110" s="4" t="s">
        <v>51</v>
      </c>
      <c r="B110" s="7">
        <v>101</v>
      </c>
      <c r="C110" s="5">
        <v>30462</v>
      </c>
      <c r="D110" s="5">
        <v>30469</v>
      </c>
      <c r="E110" s="8">
        <v>83.4095890410959</v>
      </c>
      <c r="F110" s="8">
        <v>4.91506849315068</v>
      </c>
      <c r="G110" s="7">
        <f t="shared" si="7"/>
        <v>5</v>
      </c>
      <c r="H110" s="9">
        <v>7</v>
      </c>
      <c r="I110" s="7">
        <v>150</v>
      </c>
      <c r="J110" s="10">
        <v>63.9</v>
      </c>
      <c r="K110" s="10">
        <v>38.035714285714285</v>
      </c>
      <c r="L110" s="7">
        <v>4213</v>
      </c>
      <c r="M110" s="8">
        <v>5.09945407073344</v>
      </c>
      <c r="N110" s="8">
        <v>0.062321386185616</v>
      </c>
      <c r="O110" s="8">
        <v>0.868431046760028</v>
      </c>
      <c r="P110" s="8">
        <v>2.87185331117968</v>
      </c>
      <c r="Q110" s="8">
        <v>0.145585568336103</v>
      </c>
      <c r="R110" s="11">
        <v>1.77566662297202</v>
      </c>
      <c r="S110" s="9" t="e">
        <v>#N/A</v>
      </c>
      <c r="T110" s="11" t="e">
        <f>S110/(Q110*1000)</f>
        <v>#N/A</v>
      </c>
      <c r="U110" s="12">
        <v>0.38</v>
      </c>
      <c r="V110" s="10">
        <v>2.3</v>
      </c>
      <c r="W110" s="8" t="e">
        <v>#N/A</v>
      </c>
      <c r="X110" s="12">
        <v>3.51</v>
      </c>
      <c r="Y110" s="9" t="e">
        <v>#N/A</v>
      </c>
      <c r="Z110" s="8">
        <v>0.058</v>
      </c>
    </row>
    <row r="111" spans="1:27" ht="12.75">
      <c r="A111" s="4" t="s">
        <v>51</v>
      </c>
      <c r="B111" s="7">
        <v>102</v>
      </c>
      <c r="C111" s="5">
        <v>30469</v>
      </c>
      <c r="D111" s="5">
        <v>30476</v>
      </c>
      <c r="E111" s="8">
        <v>83.4287671232877</v>
      </c>
      <c r="F111" s="8">
        <v>5.14520547945205</v>
      </c>
      <c r="G111" s="7">
        <f t="shared" si="7"/>
        <v>6</v>
      </c>
      <c r="H111" s="9">
        <v>7</v>
      </c>
      <c r="I111" s="7">
        <v>157</v>
      </c>
      <c r="J111" s="10">
        <v>1</v>
      </c>
      <c r="K111" s="10">
        <v>0.5952380952380952</v>
      </c>
      <c r="L111" s="7">
        <v>66</v>
      </c>
      <c r="M111" s="8" t="e">
        <v>#N/A</v>
      </c>
      <c r="N111" s="8" t="e">
        <v>#N/A</v>
      </c>
      <c r="O111" s="8" t="e">
        <v>#N/A</v>
      </c>
      <c r="P111" s="8" t="e">
        <v>#N/A</v>
      </c>
      <c r="Q111" s="8" t="e">
        <v>#N/A</v>
      </c>
      <c r="R111" s="8" t="e">
        <v>#N/A</v>
      </c>
      <c r="S111" s="8" t="e">
        <v>#N/A</v>
      </c>
      <c r="T111" s="8" t="e">
        <v>#N/A</v>
      </c>
      <c r="U111" s="12">
        <v>0.01</v>
      </c>
      <c r="V111" s="10" t="e">
        <v>#N/A</v>
      </c>
      <c r="W111" s="10" t="e">
        <v>#N/A</v>
      </c>
      <c r="X111" s="10" t="e">
        <v>#N/A</v>
      </c>
      <c r="Y111" s="10" t="e">
        <v>#N/A</v>
      </c>
      <c r="Z111" s="10" t="e">
        <v>#N/A</v>
      </c>
      <c r="AA111" s="13" t="s">
        <v>53</v>
      </c>
    </row>
    <row r="112" spans="1:26" ht="12.75">
      <c r="A112" s="4" t="s">
        <v>51</v>
      </c>
      <c r="B112" s="7">
        <v>103</v>
      </c>
      <c r="C112" s="5">
        <v>30476</v>
      </c>
      <c r="D112" s="5">
        <v>30483</v>
      </c>
      <c r="E112" s="8">
        <v>83.4479452054795</v>
      </c>
      <c r="F112" s="8">
        <v>5.37534246575343</v>
      </c>
      <c r="G112" s="7">
        <f t="shared" si="7"/>
        <v>6</v>
      </c>
      <c r="H112" s="9">
        <v>7</v>
      </c>
      <c r="I112" s="7">
        <v>164</v>
      </c>
      <c r="J112" s="10">
        <v>51.7</v>
      </c>
      <c r="K112" s="10">
        <v>30.773809523809526</v>
      </c>
      <c r="L112" s="7">
        <v>3392</v>
      </c>
      <c r="M112" s="8">
        <v>5.19009433962264</v>
      </c>
      <c r="N112" s="8">
        <v>0.0653095518867924</v>
      </c>
      <c r="O112" s="8">
        <v>1.00165094339623</v>
      </c>
      <c r="P112" s="8">
        <v>2.89837205188679</v>
      </c>
      <c r="Q112" s="8">
        <v>0.272130697936321</v>
      </c>
      <c r="R112" s="11">
        <v>1.79069292924074</v>
      </c>
      <c r="S112" s="9" t="e">
        <v>#N/A</v>
      </c>
      <c r="T112" s="11" t="e">
        <f>S112/(Q112*1000)</f>
        <v>#N/A</v>
      </c>
      <c r="U112" s="12">
        <v>0.31</v>
      </c>
      <c r="V112" s="10" t="e">
        <v>#N/A</v>
      </c>
      <c r="W112" s="8" t="e">
        <v>#N/A</v>
      </c>
      <c r="X112" s="12">
        <v>0.2</v>
      </c>
      <c r="Y112" s="9" t="e">
        <v>#N/A</v>
      </c>
      <c r="Z112" s="8">
        <v>0.063</v>
      </c>
    </row>
    <row r="113" spans="1:26" ht="12.75">
      <c r="A113" s="4" t="s">
        <v>51</v>
      </c>
      <c r="B113" s="7">
        <v>104</v>
      </c>
      <c r="C113" s="5">
        <v>30483</v>
      </c>
      <c r="D113" s="5">
        <v>30490</v>
      </c>
      <c r="E113" s="8">
        <v>83.4671232876712</v>
      </c>
      <c r="F113" s="8">
        <v>5.60547945205479</v>
      </c>
      <c r="G113" s="7">
        <f t="shared" si="7"/>
        <v>6</v>
      </c>
      <c r="H113" s="9">
        <v>7</v>
      </c>
      <c r="I113" s="7">
        <v>171</v>
      </c>
      <c r="J113" s="10">
        <v>34.1</v>
      </c>
      <c r="K113" s="10">
        <v>20.297619047619047</v>
      </c>
      <c r="L113" s="7">
        <v>2271</v>
      </c>
      <c r="M113" s="8">
        <v>4.63135182738881</v>
      </c>
      <c r="N113" s="8">
        <v>0.0440035226772347</v>
      </c>
      <c r="O113" s="8">
        <v>0.756979304271246</v>
      </c>
      <c r="P113" s="8">
        <v>2.68496169088507</v>
      </c>
      <c r="Q113" s="8">
        <v>0.0811744466754735</v>
      </c>
      <c r="R113" s="11">
        <v>1.72492287063587</v>
      </c>
      <c r="S113" s="9" t="e">
        <v>#N/A</v>
      </c>
      <c r="T113" s="11" t="e">
        <f>S113/(Q113*1000)</f>
        <v>#N/A</v>
      </c>
      <c r="U113" s="12">
        <v>0.2</v>
      </c>
      <c r="V113" s="10">
        <v>2.2</v>
      </c>
      <c r="W113" s="8" t="e">
        <v>#N/A</v>
      </c>
      <c r="X113" s="12">
        <v>17.22</v>
      </c>
      <c r="Y113" s="9" t="e">
        <v>#N/A</v>
      </c>
      <c r="Z113" s="8">
        <v>0.092</v>
      </c>
    </row>
    <row r="114" spans="1:27" ht="12.75">
      <c r="A114" s="4" t="s">
        <v>51</v>
      </c>
      <c r="B114" s="7">
        <v>105</v>
      </c>
      <c r="C114" s="5">
        <v>30490</v>
      </c>
      <c r="D114" s="5">
        <v>30497</v>
      </c>
      <c r="E114" s="8">
        <v>83.486301369863</v>
      </c>
      <c r="F114" s="8">
        <v>5.83561643835616</v>
      </c>
      <c r="G114" s="7">
        <f t="shared" si="7"/>
        <v>6</v>
      </c>
      <c r="H114" s="9">
        <v>7</v>
      </c>
      <c r="I114" s="7">
        <v>178</v>
      </c>
      <c r="J114" s="10">
        <v>2.1</v>
      </c>
      <c r="K114" s="10">
        <v>1.25</v>
      </c>
      <c r="L114" s="7">
        <v>138</v>
      </c>
      <c r="M114" s="8" t="e">
        <v>#N/A</v>
      </c>
      <c r="N114" s="8" t="e">
        <v>#N/A</v>
      </c>
      <c r="O114" s="8" t="e">
        <v>#N/A</v>
      </c>
      <c r="P114" s="8" t="e">
        <v>#N/A</v>
      </c>
      <c r="Q114" s="8" t="e">
        <v>#N/A</v>
      </c>
      <c r="R114" s="8" t="e">
        <v>#N/A</v>
      </c>
      <c r="S114" s="8" t="e">
        <v>#N/A</v>
      </c>
      <c r="T114" s="8" t="e">
        <v>#N/A</v>
      </c>
      <c r="U114" s="12">
        <v>0.01</v>
      </c>
      <c r="V114" s="10" t="e">
        <v>#N/A</v>
      </c>
      <c r="W114" s="10" t="e">
        <v>#N/A</v>
      </c>
      <c r="X114" s="10" t="e">
        <v>#N/A</v>
      </c>
      <c r="Y114" s="10" t="e">
        <v>#N/A</v>
      </c>
      <c r="Z114" s="10" t="e">
        <v>#N/A</v>
      </c>
      <c r="AA114" s="13" t="s">
        <v>53</v>
      </c>
    </row>
    <row r="115" spans="1:26" ht="12.75">
      <c r="A115" s="4" t="s">
        <v>51</v>
      </c>
      <c r="B115" s="7">
        <v>106</v>
      </c>
      <c r="C115" s="5">
        <v>30497</v>
      </c>
      <c r="D115" s="5">
        <v>30504</v>
      </c>
      <c r="E115" s="8">
        <v>83.5054794520548</v>
      </c>
      <c r="F115" s="8">
        <v>6.06575342465753</v>
      </c>
      <c r="G115" s="7">
        <f t="shared" si="7"/>
        <v>7</v>
      </c>
      <c r="H115" s="9">
        <v>7</v>
      </c>
      <c r="I115" s="7">
        <v>185</v>
      </c>
      <c r="J115" s="10">
        <v>27.8</v>
      </c>
      <c r="K115" s="10">
        <v>16.547619047619047</v>
      </c>
      <c r="L115" s="7">
        <v>1851</v>
      </c>
      <c r="M115" s="8">
        <v>8.86612641815235</v>
      </c>
      <c r="N115" s="8">
        <v>0.137817396002161</v>
      </c>
      <c r="O115" s="8">
        <v>1.97660723933009</v>
      </c>
      <c r="P115" s="8">
        <v>5.09974500270124</v>
      </c>
      <c r="Q115" s="8">
        <v>0.693001422150189</v>
      </c>
      <c r="R115" s="11">
        <v>1.73854308665553</v>
      </c>
      <c r="S115" s="9" t="e">
        <v>#N/A</v>
      </c>
      <c r="T115" s="11" t="e">
        <f aca="true" t="shared" si="8" ref="T115:T128">S115/(Q115*1000)</f>
        <v>#N/A</v>
      </c>
      <c r="U115" s="12">
        <v>0.17</v>
      </c>
      <c r="V115" s="10">
        <v>0.2</v>
      </c>
      <c r="W115" s="8" t="e">
        <v>#N/A</v>
      </c>
      <c r="X115" s="12">
        <v>7.67</v>
      </c>
      <c r="Y115" s="9" t="e">
        <v>#N/A</v>
      </c>
      <c r="Z115" s="8">
        <v>0.135</v>
      </c>
    </row>
    <row r="116" spans="1:26" ht="12.75">
      <c r="A116" s="4" t="s">
        <v>51</v>
      </c>
      <c r="B116" s="7">
        <v>107</v>
      </c>
      <c r="C116" s="5">
        <v>30504</v>
      </c>
      <c r="D116" s="5">
        <v>30511</v>
      </c>
      <c r="E116" s="8">
        <v>83.5246575342466</v>
      </c>
      <c r="F116" s="8">
        <v>6.2958904109589</v>
      </c>
      <c r="G116" s="7">
        <f t="shared" si="7"/>
        <v>7</v>
      </c>
      <c r="H116" s="9">
        <v>7</v>
      </c>
      <c r="I116" s="7">
        <v>192</v>
      </c>
      <c r="J116" s="10">
        <v>36.1</v>
      </c>
      <c r="K116" s="10">
        <v>21.488095238095237</v>
      </c>
      <c r="L116" s="7">
        <v>2392</v>
      </c>
      <c r="M116" s="8">
        <v>8.82566889632107</v>
      </c>
      <c r="N116" s="8">
        <v>0.0321095317725753</v>
      </c>
      <c r="O116" s="8">
        <v>1.10852842809365</v>
      </c>
      <c r="P116" s="8">
        <v>4.91469816053512</v>
      </c>
      <c r="Q116" s="8">
        <v>-0.128501098913043</v>
      </c>
      <c r="R116" s="11">
        <v>1.79577028090777</v>
      </c>
      <c r="S116" s="9" t="e">
        <v>#N/A</v>
      </c>
      <c r="T116" s="11" t="e">
        <f t="shared" si="8"/>
        <v>#N/A</v>
      </c>
      <c r="U116" s="12">
        <v>0.21</v>
      </c>
      <c r="V116" s="10">
        <v>1.3</v>
      </c>
      <c r="W116" s="8" t="e">
        <v>#N/A</v>
      </c>
      <c r="X116" s="12">
        <v>0.2</v>
      </c>
      <c r="Y116" s="9" t="e">
        <v>#N/A</v>
      </c>
      <c r="Z116" s="8">
        <v>0.015</v>
      </c>
    </row>
    <row r="117" spans="1:26" ht="12.75">
      <c r="A117" s="4" t="s">
        <v>51</v>
      </c>
      <c r="B117" s="7">
        <v>108</v>
      </c>
      <c r="C117" s="5">
        <v>30511</v>
      </c>
      <c r="D117" s="5">
        <v>30518</v>
      </c>
      <c r="E117" s="8">
        <v>83.5438356164384</v>
      </c>
      <c r="F117" s="8">
        <v>6.52602739726027</v>
      </c>
      <c r="G117" s="7">
        <f t="shared" si="7"/>
        <v>7</v>
      </c>
      <c r="H117" s="9">
        <v>7</v>
      </c>
      <c r="I117" s="7">
        <v>199</v>
      </c>
      <c r="J117" s="10">
        <v>57.3</v>
      </c>
      <c r="K117" s="10">
        <v>34.107142857142854</v>
      </c>
      <c r="L117" s="7">
        <v>3740</v>
      </c>
      <c r="M117" s="8">
        <v>9.53422459893048</v>
      </c>
      <c r="N117" s="8">
        <v>0.167941176470588</v>
      </c>
      <c r="O117" s="8">
        <v>2.52411764705882</v>
      </c>
      <c r="P117" s="8">
        <v>5.59632780748663</v>
      </c>
      <c r="Q117" s="8">
        <v>1.11552193791444</v>
      </c>
      <c r="R117" s="11">
        <v>1.70365727793426</v>
      </c>
      <c r="S117" s="9" t="e">
        <v>#N/A</v>
      </c>
      <c r="T117" s="11" t="e">
        <f t="shared" si="8"/>
        <v>#N/A</v>
      </c>
      <c r="U117" s="12">
        <v>0.34</v>
      </c>
      <c r="V117" s="10">
        <v>10.2</v>
      </c>
      <c r="W117" s="8" t="e">
        <v>#N/A</v>
      </c>
      <c r="X117" s="12">
        <v>3.02</v>
      </c>
      <c r="Y117" s="9" t="e">
        <v>#N/A</v>
      </c>
      <c r="Z117" s="8">
        <v>0.063</v>
      </c>
    </row>
    <row r="118" spans="1:26" ht="12.75">
      <c r="A118" s="4" t="s">
        <v>51</v>
      </c>
      <c r="B118" s="7">
        <v>109</v>
      </c>
      <c r="C118" s="5">
        <v>30518</v>
      </c>
      <c r="D118" s="5">
        <v>30525</v>
      </c>
      <c r="E118" s="8">
        <v>83.5630136986301</v>
      </c>
      <c r="F118" s="8">
        <v>6.75616438356164</v>
      </c>
      <c r="G118" s="7">
        <f t="shared" si="7"/>
        <v>7</v>
      </c>
      <c r="H118" s="9">
        <v>7</v>
      </c>
      <c r="I118" s="7">
        <v>206</v>
      </c>
      <c r="J118" s="10">
        <v>51.4</v>
      </c>
      <c r="K118" s="10">
        <v>30.595238095238095</v>
      </c>
      <c r="L118" s="7">
        <v>3406</v>
      </c>
      <c r="M118" s="8">
        <v>4.8840281855549</v>
      </c>
      <c r="N118" s="8">
        <v>0.101180270111568</v>
      </c>
      <c r="O118" s="8">
        <v>1.65460951262478</v>
      </c>
      <c r="P118" s="8">
        <v>2.96881209630065</v>
      </c>
      <c r="Q118" s="8">
        <v>0.907359507985907</v>
      </c>
      <c r="R118" s="11">
        <v>1.64511192595879</v>
      </c>
      <c r="S118" s="9" t="e">
        <v>#N/A</v>
      </c>
      <c r="T118" s="11" t="e">
        <f t="shared" si="8"/>
        <v>#N/A</v>
      </c>
      <c r="U118" s="12">
        <v>0.31</v>
      </c>
      <c r="V118" s="10">
        <v>2.9</v>
      </c>
      <c r="W118" s="8" t="e">
        <v>#N/A</v>
      </c>
      <c r="X118" s="12">
        <v>1.27</v>
      </c>
      <c r="Y118" s="9" t="e">
        <v>#N/A</v>
      </c>
      <c r="Z118" s="8">
        <v>0.043</v>
      </c>
    </row>
    <row r="119" spans="1:26" ht="12.75">
      <c r="A119" s="4" t="s">
        <v>51</v>
      </c>
      <c r="B119" s="7">
        <v>110</v>
      </c>
      <c r="C119" s="5">
        <v>30525</v>
      </c>
      <c r="D119" s="5">
        <v>30532</v>
      </c>
      <c r="E119" s="8">
        <v>83.5821917808219</v>
      </c>
      <c r="F119" s="8">
        <v>6.98630136986301</v>
      </c>
      <c r="G119" s="7">
        <f t="shared" si="7"/>
        <v>7</v>
      </c>
      <c r="H119" s="9">
        <v>7</v>
      </c>
      <c r="I119" s="7">
        <v>213</v>
      </c>
      <c r="J119" s="10">
        <v>64.1</v>
      </c>
      <c r="K119" s="10">
        <v>38.1547619047619</v>
      </c>
      <c r="L119" s="7">
        <v>4226</v>
      </c>
      <c r="M119" s="8">
        <v>7.37860861334595</v>
      </c>
      <c r="N119" s="8">
        <v>0.199820160908661</v>
      </c>
      <c r="O119" s="8">
        <v>2.7810695693327</v>
      </c>
      <c r="P119" s="8">
        <v>4.58873970657832</v>
      </c>
      <c r="Q119" s="8">
        <v>1.62608378518694</v>
      </c>
      <c r="R119" s="11">
        <v>1.60798151238958</v>
      </c>
      <c r="S119" s="9" t="e">
        <v>#N/A</v>
      </c>
      <c r="T119" s="11" t="e">
        <f t="shared" si="8"/>
        <v>#N/A</v>
      </c>
      <c r="U119" s="12">
        <v>0.38</v>
      </c>
      <c r="V119" s="10">
        <v>0.9</v>
      </c>
      <c r="W119" s="8" t="e">
        <v>#N/A</v>
      </c>
      <c r="X119" s="12">
        <v>0.2</v>
      </c>
      <c r="Y119" s="9" t="e">
        <v>#N/A</v>
      </c>
      <c r="Z119" s="8">
        <v>0.03</v>
      </c>
    </row>
    <row r="120" spans="1:26" ht="12.75">
      <c r="A120" s="4" t="s">
        <v>51</v>
      </c>
      <c r="B120" s="7">
        <v>111</v>
      </c>
      <c r="C120" s="5">
        <v>30532</v>
      </c>
      <c r="D120" s="5">
        <v>30539</v>
      </c>
      <c r="E120" s="8">
        <v>83.6013698630137</v>
      </c>
      <c r="F120" s="8">
        <v>7.21643835616438</v>
      </c>
      <c r="G120" s="7">
        <f t="shared" si="7"/>
        <v>8</v>
      </c>
      <c r="H120" s="9">
        <v>7</v>
      </c>
      <c r="I120" s="7">
        <v>220</v>
      </c>
      <c r="J120" s="10">
        <v>17.4</v>
      </c>
      <c r="K120" s="10">
        <v>10.357142857142856</v>
      </c>
      <c r="L120" s="7">
        <v>1153</v>
      </c>
      <c r="M120" s="8">
        <v>7.18109280138768</v>
      </c>
      <c r="N120" s="8">
        <v>0.106081526452732</v>
      </c>
      <c r="O120" s="8">
        <v>1.78213356461405</v>
      </c>
      <c r="P120" s="8">
        <v>4.31467302688638</v>
      </c>
      <c r="Q120" s="8">
        <v>0.696130363746748</v>
      </c>
      <c r="R120" s="11">
        <v>1.66434229352712</v>
      </c>
      <c r="S120" s="9" t="e">
        <v>#N/A</v>
      </c>
      <c r="T120" s="11" t="e">
        <f t="shared" si="8"/>
        <v>#N/A</v>
      </c>
      <c r="U120" s="12">
        <v>0.1</v>
      </c>
      <c r="V120" s="10">
        <v>7</v>
      </c>
      <c r="W120" s="8" t="e">
        <v>#N/A</v>
      </c>
      <c r="X120" s="12">
        <v>0.59</v>
      </c>
      <c r="Y120" s="9" t="e">
        <v>#N/A</v>
      </c>
      <c r="Z120" s="8">
        <v>0.061</v>
      </c>
    </row>
    <row r="121" spans="1:26" ht="12.75">
      <c r="A121" s="4" t="s">
        <v>51</v>
      </c>
      <c r="B121" s="7">
        <v>112</v>
      </c>
      <c r="C121" s="5">
        <v>30539</v>
      </c>
      <c r="D121" s="5">
        <v>30546</v>
      </c>
      <c r="E121" s="8">
        <v>83.6205479452055</v>
      </c>
      <c r="F121" s="8">
        <v>7.44657534246575</v>
      </c>
      <c r="G121" s="7">
        <f t="shared" si="7"/>
        <v>8</v>
      </c>
      <c r="H121" s="9">
        <v>7</v>
      </c>
      <c r="I121" s="7">
        <v>227</v>
      </c>
      <c r="J121" s="10">
        <v>16.9</v>
      </c>
      <c r="K121" s="10">
        <v>10.059523809523808</v>
      </c>
      <c r="L121" s="7">
        <v>1103</v>
      </c>
      <c r="M121" s="8">
        <v>5.88340888485947</v>
      </c>
      <c r="N121" s="8">
        <v>0.153499546690843</v>
      </c>
      <c r="O121" s="8">
        <v>1.55856754306437</v>
      </c>
      <c r="P121" s="8">
        <v>3.52625802357208</v>
      </c>
      <c r="Q121" s="8">
        <v>0.671008398531278</v>
      </c>
      <c r="R121" s="11">
        <v>1.66845671687395</v>
      </c>
      <c r="S121" s="9" t="e">
        <v>#N/A</v>
      </c>
      <c r="T121" s="11" t="e">
        <f t="shared" si="8"/>
        <v>#N/A</v>
      </c>
      <c r="U121" s="12">
        <v>0.1</v>
      </c>
      <c r="V121" s="10">
        <v>3.9</v>
      </c>
      <c r="W121" s="8" t="e">
        <v>#N/A</v>
      </c>
      <c r="X121" s="12">
        <v>4.48</v>
      </c>
      <c r="Y121" s="9" t="e">
        <v>#N/A</v>
      </c>
      <c r="Z121" s="8">
        <v>0.044</v>
      </c>
    </row>
    <row r="122" spans="1:26" ht="12.75">
      <c r="A122" s="4" t="s">
        <v>51</v>
      </c>
      <c r="B122" s="7">
        <v>113</v>
      </c>
      <c r="C122" s="5">
        <v>30546</v>
      </c>
      <c r="D122" s="5">
        <v>30553</v>
      </c>
      <c r="E122" s="8">
        <v>83.6397260273973</v>
      </c>
      <c r="F122" s="8">
        <v>7.67671232876712</v>
      </c>
      <c r="G122" s="7">
        <f t="shared" si="7"/>
        <v>8</v>
      </c>
      <c r="H122" s="9">
        <v>7</v>
      </c>
      <c r="I122" s="7">
        <v>234</v>
      </c>
      <c r="J122" s="10">
        <v>50.8</v>
      </c>
      <c r="K122" s="10">
        <v>30.238095238095237</v>
      </c>
      <c r="L122" s="7">
        <v>3264</v>
      </c>
      <c r="M122" s="8">
        <v>5.13712138480392</v>
      </c>
      <c r="N122" s="8">
        <v>0.17739375</v>
      </c>
      <c r="O122" s="8">
        <v>1.89151764705882</v>
      </c>
      <c r="P122" s="8">
        <v>3.22550306372549</v>
      </c>
      <c r="Q122" s="8">
        <v>1.07965852591912</v>
      </c>
      <c r="R122" s="11">
        <v>1.59265741910984</v>
      </c>
      <c r="S122" s="9" t="e">
        <v>#N/A</v>
      </c>
      <c r="T122" s="11" t="e">
        <f t="shared" si="8"/>
        <v>#N/A</v>
      </c>
      <c r="U122" s="12">
        <v>0.3</v>
      </c>
      <c r="V122" s="10">
        <v>3.3</v>
      </c>
      <c r="W122" s="8" t="e">
        <v>#N/A</v>
      </c>
      <c r="X122" s="12">
        <v>6.28</v>
      </c>
      <c r="Y122" s="9" t="e">
        <v>#N/A</v>
      </c>
      <c r="Z122" s="8">
        <v>0.153</v>
      </c>
    </row>
    <row r="123" spans="1:26" ht="12.75">
      <c r="A123" s="4" t="s">
        <v>51</v>
      </c>
      <c r="B123" s="7">
        <v>114</v>
      </c>
      <c r="C123" s="5">
        <v>30553</v>
      </c>
      <c r="D123" s="5">
        <v>30560</v>
      </c>
      <c r="E123" s="8">
        <v>83.658904109589</v>
      </c>
      <c r="F123" s="8">
        <v>7.90684931506849</v>
      </c>
      <c r="G123" s="7">
        <f t="shared" si="7"/>
        <v>8</v>
      </c>
      <c r="H123" s="9">
        <v>7</v>
      </c>
      <c r="I123" s="7">
        <v>241</v>
      </c>
      <c r="J123" s="10">
        <v>49.6</v>
      </c>
      <c r="K123" s="10">
        <v>29.523809523809526</v>
      </c>
      <c r="L123" s="7">
        <v>3187</v>
      </c>
      <c r="M123" s="8">
        <v>3.54759108879824</v>
      </c>
      <c r="N123" s="8">
        <v>0.174751051145278</v>
      </c>
      <c r="O123" s="8">
        <v>1.54038901788516</v>
      </c>
      <c r="P123" s="8">
        <v>2.25945465955444</v>
      </c>
      <c r="Q123" s="8">
        <v>0.971684280075306</v>
      </c>
      <c r="R123" s="11">
        <v>1.57010943937145</v>
      </c>
      <c r="S123" s="9" t="e">
        <v>#N/A</v>
      </c>
      <c r="T123" s="11" t="e">
        <f t="shared" si="8"/>
        <v>#N/A</v>
      </c>
      <c r="U123" s="12">
        <v>0.3</v>
      </c>
      <c r="V123" s="10">
        <v>2.4</v>
      </c>
      <c r="W123" s="8">
        <v>0.551</v>
      </c>
      <c r="X123" s="12">
        <v>6.53</v>
      </c>
      <c r="Y123" s="9" t="e">
        <v>#N/A</v>
      </c>
      <c r="Z123" s="8">
        <v>0.173</v>
      </c>
    </row>
    <row r="124" spans="1:26" ht="12.75">
      <c r="A124" s="4" t="s">
        <v>51</v>
      </c>
      <c r="B124" s="7">
        <v>115</v>
      </c>
      <c r="C124" s="5">
        <v>30560</v>
      </c>
      <c r="D124" s="5">
        <v>30567</v>
      </c>
      <c r="E124" s="8">
        <v>83.6780821917808</v>
      </c>
      <c r="F124" s="8">
        <v>8.13698630136986</v>
      </c>
      <c r="G124" s="7">
        <f t="shared" si="7"/>
        <v>9</v>
      </c>
      <c r="H124" s="9">
        <v>7</v>
      </c>
      <c r="I124" s="7">
        <v>248</v>
      </c>
      <c r="J124" s="10">
        <v>54.7</v>
      </c>
      <c r="K124" s="10">
        <v>32.55952380952381</v>
      </c>
      <c r="L124" s="7">
        <v>3625</v>
      </c>
      <c r="M124" s="8">
        <v>4.72511823448276</v>
      </c>
      <c r="N124" s="8">
        <v>0.175429793103448</v>
      </c>
      <c r="O124" s="8">
        <v>1.90581362758621</v>
      </c>
      <c r="P124" s="8">
        <v>2.92116248275862</v>
      </c>
      <c r="Q124" s="8">
        <v>1.17055703067586</v>
      </c>
      <c r="R124" s="11">
        <v>1.61754721360811</v>
      </c>
      <c r="S124" s="9" t="e">
        <v>#N/A</v>
      </c>
      <c r="T124" s="11" t="e">
        <f t="shared" si="8"/>
        <v>#N/A</v>
      </c>
      <c r="U124" s="12">
        <v>0.33</v>
      </c>
      <c r="V124" s="10">
        <v>3.1</v>
      </c>
      <c r="W124" s="8">
        <v>0.056</v>
      </c>
      <c r="X124" s="12">
        <v>1.45</v>
      </c>
      <c r="Y124" s="9" t="e">
        <v>#N/A</v>
      </c>
      <c r="Z124" s="8">
        <v>0.074</v>
      </c>
    </row>
    <row r="125" spans="1:26" ht="12.75">
      <c r="A125" s="4" t="s">
        <v>51</v>
      </c>
      <c r="B125" s="7">
        <v>116</v>
      </c>
      <c r="C125" s="5">
        <v>30567</v>
      </c>
      <c r="D125" s="5">
        <v>30574</v>
      </c>
      <c r="E125" s="8">
        <v>83.6972602739726</v>
      </c>
      <c r="F125" s="8">
        <v>8.36712328767123</v>
      </c>
      <c r="G125" s="7">
        <f t="shared" si="7"/>
        <v>9</v>
      </c>
      <c r="H125" s="9">
        <v>7</v>
      </c>
      <c r="I125" s="7">
        <v>255</v>
      </c>
      <c r="J125" s="10">
        <v>59</v>
      </c>
      <c r="K125" s="10">
        <v>35.11904761904762</v>
      </c>
      <c r="L125" s="7">
        <v>3871</v>
      </c>
      <c r="M125" s="8">
        <v>6.29799132007233</v>
      </c>
      <c r="N125" s="8">
        <v>0.119629243089641</v>
      </c>
      <c r="O125" s="8">
        <v>1.91590059416172</v>
      </c>
      <c r="P125" s="8">
        <v>3.83554172048566</v>
      </c>
      <c r="Q125" s="8">
        <v>0.950494743115474</v>
      </c>
      <c r="R125" s="11">
        <v>1.64200829479568</v>
      </c>
      <c r="S125" s="9" t="e">
        <v>#N/A</v>
      </c>
      <c r="T125" s="11" t="e">
        <f t="shared" si="8"/>
        <v>#N/A</v>
      </c>
      <c r="U125" s="12">
        <v>0.35</v>
      </c>
      <c r="V125" s="10">
        <v>3.7</v>
      </c>
      <c r="W125" s="8">
        <v>0.033</v>
      </c>
      <c r="X125" s="12">
        <v>9.79</v>
      </c>
      <c r="Y125" s="9" t="e">
        <v>#N/A</v>
      </c>
      <c r="Z125" s="8">
        <v>0.059</v>
      </c>
    </row>
    <row r="126" spans="1:26" ht="12.75">
      <c r="A126" s="4" t="s">
        <v>51</v>
      </c>
      <c r="B126" s="7">
        <v>117</v>
      </c>
      <c r="C126" s="5">
        <v>30574</v>
      </c>
      <c r="D126" s="5">
        <v>30581</v>
      </c>
      <c r="E126" s="8">
        <v>83.7164383561644</v>
      </c>
      <c r="F126" s="8">
        <v>8.5972602739726</v>
      </c>
      <c r="G126" s="7">
        <f t="shared" si="7"/>
        <v>9</v>
      </c>
      <c r="H126" s="9">
        <v>7</v>
      </c>
      <c r="I126" s="7">
        <v>262</v>
      </c>
      <c r="J126" s="10">
        <v>67.7</v>
      </c>
      <c r="K126" s="10">
        <v>40.29761904761905</v>
      </c>
      <c r="L126" s="7">
        <v>4530</v>
      </c>
      <c r="M126" s="8">
        <v>6.81907033112583</v>
      </c>
      <c r="N126" s="8">
        <v>0.117014481236203</v>
      </c>
      <c r="O126" s="8">
        <v>1.90683258278146</v>
      </c>
      <c r="P126" s="8">
        <v>4.02406181015453</v>
      </c>
      <c r="Q126" s="8">
        <v>0.893976225165563</v>
      </c>
      <c r="R126" s="11">
        <v>1.69457395359043</v>
      </c>
      <c r="S126" s="9" t="e">
        <v>#N/A</v>
      </c>
      <c r="T126" s="11" t="e">
        <f t="shared" si="8"/>
        <v>#N/A</v>
      </c>
      <c r="U126" s="12">
        <v>0.4</v>
      </c>
      <c r="V126" s="10">
        <v>4.3</v>
      </c>
      <c r="W126" s="8">
        <v>0.035</v>
      </c>
      <c r="X126" s="12">
        <v>1.47</v>
      </c>
      <c r="Y126" s="9" t="e">
        <v>#N/A</v>
      </c>
      <c r="Z126" s="8">
        <v>0.045</v>
      </c>
    </row>
    <row r="127" spans="1:26" ht="12.75">
      <c r="A127" s="4" t="s">
        <v>51</v>
      </c>
      <c r="B127" s="7">
        <v>118</v>
      </c>
      <c r="C127" s="5">
        <v>30581</v>
      </c>
      <c r="D127" s="5">
        <v>30588</v>
      </c>
      <c r="E127" s="8">
        <v>83.7356164383562</v>
      </c>
      <c r="F127" s="8">
        <v>8.82739726027397</v>
      </c>
      <c r="G127" s="7">
        <f t="shared" si="7"/>
        <v>9</v>
      </c>
      <c r="H127" s="9">
        <v>7</v>
      </c>
      <c r="I127" s="7">
        <v>269</v>
      </c>
      <c r="J127" s="10">
        <v>61.6</v>
      </c>
      <c r="K127" s="10">
        <v>36.666666666666664</v>
      </c>
      <c r="L127" s="7">
        <v>4122</v>
      </c>
      <c r="M127" s="8">
        <v>6.91530917030568</v>
      </c>
      <c r="N127" s="8">
        <v>0.206798204754973</v>
      </c>
      <c r="O127" s="8">
        <v>1.88945468219311</v>
      </c>
      <c r="P127" s="8">
        <v>4.10963415817564</v>
      </c>
      <c r="Q127" s="8">
        <v>0.855059764580301</v>
      </c>
      <c r="R127" s="11">
        <v>1.68270675786273</v>
      </c>
      <c r="S127" s="9" t="e">
        <v>#N/A</v>
      </c>
      <c r="T127" s="11" t="e">
        <f t="shared" si="8"/>
        <v>#N/A</v>
      </c>
      <c r="U127" s="12">
        <v>0.37</v>
      </c>
      <c r="V127" s="10">
        <v>3.6</v>
      </c>
      <c r="W127" s="8" t="e">
        <v>#N/A</v>
      </c>
      <c r="X127" s="12">
        <v>1.92</v>
      </c>
      <c r="Y127" s="9" t="e">
        <v>#N/A</v>
      </c>
      <c r="Z127" s="8">
        <v>0.155</v>
      </c>
    </row>
    <row r="128" spans="1:26" ht="12.75">
      <c r="A128" s="4" t="s">
        <v>51</v>
      </c>
      <c r="B128" s="7">
        <v>119</v>
      </c>
      <c r="C128" s="5">
        <v>30588</v>
      </c>
      <c r="D128" s="5">
        <v>30595</v>
      </c>
      <c r="E128" s="8">
        <v>83.7547945205479</v>
      </c>
      <c r="F128" s="8">
        <v>9.05753424657534</v>
      </c>
      <c r="G128" s="7">
        <f t="shared" si="7"/>
        <v>10</v>
      </c>
      <c r="H128" s="9">
        <v>7</v>
      </c>
      <c r="I128" s="7">
        <v>276</v>
      </c>
      <c r="J128" s="10">
        <v>27.5</v>
      </c>
      <c r="K128" s="10">
        <v>16.36904761904762</v>
      </c>
      <c r="L128" s="7">
        <v>1813</v>
      </c>
      <c r="M128" s="8">
        <v>6.36384809707667</v>
      </c>
      <c r="N128" s="8">
        <v>0.318338775510204</v>
      </c>
      <c r="O128" s="8">
        <v>2.16052939878654</v>
      </c>
      <c r="P128" s="8">
        <v>3.76853723110866</v>
      </c>
      <c r="Q128" s="8">
        <v>1.21198857771649</v>
      </c>
      <c r="R128" s="11">
        <v>1.68867857919623</v>
      </c>
      <c r="S128" s="9" t="e">
        <v>#N/A</v>
      </c>
      <c r="T128" s="11" t="e">
        <f t="shared" si="8"/>
        <v>#N/A</v>
      </c>
      <c r="U128" s="12">
        <v>0.16</v>
      </c>
      <c r="V128" s="10">
        <v>4.5</v>
      </c>
      <c r="W128" s="8" t="e">
        <v>#N/A</v>
      </c>
      <c r="X128" s="12">
        <v>3.04</v>
      </c>
      <c r="Y128" s="9" t="e">
        <v>#N/A</v>
      </c>
      <c r="Z128" s="8">
        <v>0.175</v>
      </c>
    </row>
    <row r="129" spans="1:27" ht="12.75">
      <c r="A129" s="4" t="s">
        <v>51</v>
      </c>
      <c r="B129" s="7">
        <v>120</v>
      </c>
      <c r="C129" s="5">
        <v>30595</v>
      </c>
      <c r="D129" s="5">
        <v>30602</v>
      </c>
      <c r="E129" s="8">
        <v>83.7739726027397</v>
      </c>
      <c r="F129" s="8">
        <v>9.28767123287671</v>
      </c>
      <c r="G129" s="7">
        <f t="shared" si="7"/>
        <v>10</v>
      </c>
      <c r="H129" s="9">
        <v>7</v>
      </c>
      <c r="I129" s="7">
        <v>283</v>
      </c>
      <c r="J129" s="10">
        <v>15.8</v>
      </c>
      <c r="K129" s="10">
        <v>9.404761904761905</v>
      </c>
      <c r="L129" s="7">
        <v>1031</v>
      </c>
      <c r="M129" s="8" t="e">
        <v>#N/A</v>
      </c>
      <c r="N129" s="8" t="e">
        <v>#N/A</v>
      </c>
      <c r="O129" s="8" t="e">
        <v>#N/A</v>
      </c>
      <c r="P129" s="8" t="e">
        <v>#N/A</v>
      </c>
      <c r="Q129" s="8" t="e">
        <v>#N/A</v>
      </c>
      <c r="R129" s="8" t="e">
        <v>#N/A</v>
      </c>
      <c r="S129" s="8" t="e">
        <v>#N/A</v>
      </c>
      <c r="T129" s="8" t="e">
        <v>#N/A</v>
      </c>
      <c r="U129" s="12">
        <v>0.09</v>
      </c>
      <c r="V129" s="10" t="e">
        <v>#N/A</v>
      </c>
      <c r="W129" s="10" t="e">
        <v>#N/A</v>
      </c>
      <c r="X129" s="10" t="e">
        <v>#N/A</v>
      </c>
      <c r="Y129" s="10" t="e">
        <v>#N/A</v>
      </c>
      <c r="Z129" s="10" t="e">
        <v>#N/A</v>
      </c>
      <c r="AA129" s="13" t="s">
        <v>53</v>
      </c>
    </row>
    <row r="130" spans="1:27" ht="12.75">
      <c r="A130" s="4" t="s">
        <v>51</v>
      </c>
      <c r="B130" s="7">
        <v>121</v>
      </c>
      <c r="C130" s="5">
        <v>30602</v>
      </c>
      <c r="D130" s="5">
        <v>30609</v>
      </c>
      <c r="E130" s="8">
        <v>83.7931506849315</v>
      </c>
      <c r="F130" s="8">
        <v>9.51780821917808</v>
      </c>
      <c r="G130" s="7">
        <f t="shared" si="7"/>
        <v>10</v>
      </c>
      <c r="H130" s="9">
        <v>7</v>
      </c>
      <c r="I130" s="7">
        <v>290</v>
      </c>
      <c r="J130" s="10">
        <v>12.1</v>
      </c>
      <c r="K130" s="10">
        <v>7.2023809523809526</v>
      </c>
      <c r="L130" s="7">
        <v>802</v>
      </c>
      <c r="M130" s="8" t="e">
        <v>#N/A</v>
      </c>
      <c r="N130" s="8" t="e">
        <v>#N/A</v>
      </c>
      <c r="O130" s="8" t="e">
        <v>#N/A</v>
      </c>
      <c r="P130" s="8" t="e">
        <v>#N/A</v>
      </c>
      <c r="Q130" s="8" t="e">
        <v>#N/A</v>
      </c>
      <c r="R130" s="8" t="e">
        <v>#N/A</v>
      </c>
      <c r="S130" s="8" t="e">
        <v>#N/A</v>
      </c>
      <c r="T130" s="8" t="e">
        <v>#N/A</v>
      </c>
      <c r="U130" s="12">
        <v>0.07</v>
      </c>
      <c r="V130" s="10" t="e">
        <v>#N/A</v>
      </c>
      <c r="W130" s="10" t="e">
        <v>#N/A</v>
      </c>
      <c r="X130" s="10" t="e">
        <v>#N/A</v>
      </c>
      <c r="Y130" s="10" t="e">
        <v>#N/A</v>
      </c>
      <c r="Z130" s="10" t="e">
        <v>#N/A</v>
      </c>
      <c r="AA130" s="13" t="s">
        <v>53</v>
      </c>
    </row>
    <row r="131" spans="1:26" ht="12.75">
      <c r="A131" s="4" t="s">
        <v>51</v>
      </c>
      <c r="B131" s="7">
        <v>122</v>
      </c>
      <c r="C131" s="5">
        <v>30609</v>
      </c>
      <c r="D131" s="5">
        <v>30616</v>
      </c>
      <c r="E131" s="8">
        <v>83.8123287671233</v>
      </c>
      <c r="F131" s="8">
        <v>9.74794520547945</v>
      </c>
      <c r="G131" s="7">
        <f t="shared" si="7"/>
        <v>10</v>
      </c>
      <c r="H131" s="9">
        <v>7</v>
      </c>
      <c r="I131" s="7">
        <v>297</v>
      </c>
      <c r="J131" s="10">
        <v>42.4</v>
      </c>
      <c r="K131" s="10">
        <v>25.238095238095237</v>
      </c>
      <c r="L131" s="7">
        <v>2810</v>
      </c>
      <c r="M131" s="8">
        <v>8.43509039145907</v>
      </c>
      <c r="N131" s="8">
        <v>0.139418932384342</v>
      </c>
      <c r="O131" s="8">
        <v>2.03645352313167</v>
      </c>
      <c r="P131" s="8">
        <v>4.93280071174377</v>
      </c>
      <c r="Q131" s="8">
        <v>0.794867583985765</v>
      </c>
      <c r="R131" s="11">
        <v>1.71000023807514</v>
      </c>
      <c r="S131" s="9" t="e">
        <v>#N/A</v>
      </c>
      <c r="T131" s="11" t="e">
        <f>S131/(Q131*1000)</f>
        <v>#N/A</v>
      </c>
      <c r="U131" s="12">
        <v>0.25</v>
      </c>
      <c r="V131" s="10">
        <v>4.9</v>
      </c>
      <c r="W131" s="8" t="e">
        <v>#N/A</v>
      </c>
      <c r="X131" s="12">
        <v>1.37</v>
      </c>
      <c r="Y131" s="9" t="e">
        <v>#N/A</v>
      </c>
      <c r="Z131" s="8">
        <v>0.059</v>
      </c>
    </row>
    <row r="132" spans="1:27" ht="12.75">
      <c r="A132" s="4" t="s">
        <v>51</v>
      </c>
      <c r="B132" s="7" t="e">
        <v>#N/A</v>
      </c>
      <c r="C132" s="5">
        <v>30616</v>
      </c>
      <c r="D132" s="5">
        <v>30623</v>
      </c>
      <c r="E132" s="8">
        <v>83.8315068493151</v>
      </c>
      <c r="F132" s="8">
        <v>9.97808219178082</v>
      </c>
      <c r="G132" s="7">
        <f t="shared" si="7"/>
        <v>10</v>
      </c>
      <c r="H132" s="9">
        <v>7</v>
      </c>
      <c r="I132" s="7">
        <v>304</v>
      </c>
      <c r="J132" s="10" t="e">
        <v>#N/A</v>
      </c>
      <c r="K132" s="10" t="e">
        <v>#N/A</v>
      </c>
      <c r="L132" s="7" t="e">
        <v>#N/A</v>
      </c>
      <c r="M132" s="8" t="e">
        <v>#N/A</v>
      </c>
      <c r="N132" s="8" t="e">
        <v>#N/A</v>
      </c>
      <c r="O132" s="8" t="e">
        <v>#N/A</v>
      </c>
      <c r="P132" s="8" t="e">
        <v>#N/A</v>
      </c>
      <c r="Q132" s="8" t="e">
        <v>#N/A</v>
      </c>
      <c r="R132" s="11" t="e">
        <v>#N/A</v>
      </c>
      <c r="S132" s="9" t="e">
        <v>#N/A</v>
      </c>
      <c r="T132" s="11" t="e">
        <f>S132/(Q132*1000)</f>
        <v>#N/A</v>
      </c>
      <c r="U132" s="12" t="e">
        <v>#N/A</v>
      </c>
      <c r="V132" s="10" t="e">
        <v>#N/A</v>
      </c>
      <c r="W132" s="8" t="e">
        <v>#N/A</v>
      </c>
      <c r="X132" s="12" t="e">
        <v>#N/A</v>
      </c>
      <c r="Y132" s="9" t="e">
        <v>#N/A</v>
      </c>
      <c r="Z132" s="8" t="e">
        <v>#N/A</v>
      </c>
      <c r="AA132" s="4" t="s">
        <v>54</v>
      </c>
    </row>
    <row r="133" spans="1:26" ht="12.75">
      <c r="A133" s="4" t="s">
        <v>51</v>
      </c>
      <c r="B133" s="7">
        <v>123</v>
      </c>
      <c r="C133" s="5">
        <v>30623</v>
      </c>
      <c r="D133" s="5">
        <v>30630</v>
      </c>
      <c r="E133" s="8">
        <v>83.8506849315068</v>
      </c>
      <c r="F133" s="8">
        <v>10.2082191780822</v>
      </c>
      <c r="G133" s="7">
        <f t="shared" si="7"/>
        <v>11</v>
      </c>
      <c r="H133" s="9">
        <v>7</v>
      </c>
      <c r="I133" s="7">
        <v>311</v>
      </c>
      <c r="J133" s="10">
        <v>58.4</v>
      </c>
      <c r="K133" s="10">
        <v>34.76190476190476</v>
      </c>
      <c r="L133" s="7">
        <v>3812</v>
      </c>
      <c r="M133" s="8">
        <v>3.71712848898216</v>
      </c>
      <c r="N133" s="8">
        <v>0.151950944386149</v>
      </c>
      <c r="O133" s="8">
        <v>1.44944034627492</v>
      </c>
      <c r="P133" s="8">
        <v>2.27628961175236</v>
      </c>
      <c r="Q133" s="8">
        <v>0.876498250996852</v>
      </c>
      <c r="R133" s="11">
        <v>1.63297695943031</v>
      </c>
      <c r="S133" s="9" t="e">
        <v>#N/A</v>
      </c>
      <c r="T133" s="11" t="e">
        <f>S133/(Q133*1000)</f>
        <v>#N/A</v>
      </c>
      <c r="U133" s="12">
        <v>0.35</v>
      </c>
      <c r="V133" s="10">
        <v>2.3</v>
      </c>
      <c r="W133" s="8" t="e">
        <v>#N/A</v>
      </c>
      <c r="X133" s="12">
        <v>9.36</v>
      </c>
      <c r="Y133" s="9" t="e">
        <v>#N/A</v>
      </c>
      <c r="Z133" s="8">
        <v>0.111</v>
      </c>
    </row>
    <row r="134" spans="1:26" ht="12.75">
      <c r="A134" s="4" t="s">
        <v>51</v>
      </c>
      <c r="B134" s="7">
        <v>124</v>
      </c>
      <c r="C134" s="5">
        <v>30630</v>
      </c>
      <c r="D134" s="5">
        <v>30637</v>
      </c>
      <c r="E134" s="8">
        <v>83.8698630136986</v>
      </c>
      <c r="F134" s="8">
        <v>10.4383561643836</v>
      </c>
      <c r="G134" s="7">
        <f t="shared" si="7"/>
        <v>11</v>
      </c>
      <c r="H134" s="9">
        <v>7</v>
      </c>
      <c r="I134" s="7">
        <v>318</v>
      </c>
      <c r="J134" s="10">
        <v>60.5</v>
      </c>
      <c r="K134" s="10">
        <v>36.01190476190476</v>
      </c>
      <c r="L134" s="7">
        <v>3784</v>
      </c>
      <c r="M134" s="8">
        <v>5.93953757928118</v>
      </c>
      <c r="N134" s="8">
        <v>0.136219344608879</v>
      </c>
      <c r="O134" s="8">
        <v>1.82697521141649</v>
      </c>
      <c r="P134" s="8">
        <v>3.33702061310782</v>
      </c>
      <c r="Q134" s="8">
        <v>0.987047123097251</v>
      </c>
      <c r="R134" s="11">
        <v>1.77989238542629</v>
      </c>
      <c r="S134" s="9" t="e">
        <v>#N/A</v>
      </c>
      <c r="T134" s="11" t="e">
        <f>S134/(Q134*1000)</f>
        <v>#N/A</v>
      </c>
      <c r="U134" s="12">
        <v>0.36</v>
      </c>
      <c r="V134" s="10">
        <v>4.1</v>
      </c>
      <c r="W134" s="8" t="e">
        <v>#N/A</v>
      </c>
      <c r="X134" s="12">
        <v>2.84</v>
      </c>
      <c r="Y134" s="9" t="e">
        <v>#N/A</v>
      </c>
      <c r="Z134" s="8">
        <v>0.099</v>
      </c>
    </row>
    <row r="135" spans="1:26" ht="12.75">
      <c r="A135" s="4" t="s">
        <v>51</v>
      </c>
      <c r="B135" s="7">
        <v>125</v>
      </c>
      <c r="C135" s="5">
        <v>30637</v>
      </c>
      <c r="D135" s="5">
        <v>30644</v>
      </c>
      <c r="E135" s="8">
        <v>83.8890410958904</v>
      </c>
      <c r="F135" s="8">
        <v>10.6684931506849</v>
      </c>
      <c r="G135" s="7">
        <f t="shared" si="7"/>
        <v>11</v>
      </c>
      <c r="H135" s="9">
        <v>7</v>
      </c>
      <c r="I135" s="7">
        <v>325</v>
      </c>
      <c r="J135" s="10">
        <v>55.3</v>
      </c>
      <c r="K135" s="10">
        <v>32.916666666666664</v>
      </c>
      <c r="L135" s="7">
        <v>3609</v>
      </c>
      <c r="M135" s="8">
        <v>6.65406112496536</v>
      </c>
      <c r="N135" s="8">
        <v>0.10861485175949</v>
      </c>
      <c r="O135" s="8">
        <v>1.73783967858132</v>
      </c>
      <c r="P135" s="8">
        <v>3.84072319201995</v>
      </c>
      <c r="Q135" s="8">
        <v>0.771129651149903</v>
      </c>
      <c r="R135" s="11">
        <v>1.73250213365827</v>
      </c>
      <c r="S135" s="9" t="e">
        <v>#N/A</v>
      </c>
      <c r="T135" s="11" t="e">
        <f>S135/(Q135*1000)</f>
        <v>#N/A</v>
      </c>
      <c r="U135" s="12">
        <v>0.33</v>
      </c>
      <c r="V135" s="10">
        <v>3.7</v>
      </c>
      <c r="W135" s="8" t="e">
        <v>#N/A</v>
      </c>
      <c r="X135" s="12">
        <v>1.01</v>
      </c>
      <c r="Y135" s="9" t="e">
        <v>#N/A</v>
      </c>
      <c r="Z135" s="8">
        <v>0.072</v>
      </c>
    </row>
    <row r="136" spans="1:27" ht="12.75">
      <c r="A136" s="4" t="s">
        <v>51</v>
      </c>
      <c r="B136" s="7">
        <v>126</v>
      </c>
      <c r="C136" s="5">
        <v>30644</v>
      </c>
      <c r="D136" s="5">
        <v>30653</v>
      </c>
      <c r="E136" s="8">
        <v>83.9109589041096</v>
      </c>
      <c r="F136" s="8">
        <v>10.9315068493151</v>
      </c>
      <c r="G136" s="7">
        <f t="shared" si="7"/>
        <v>11</v>
      </c>
      <c r="H136" s="9">
        <v>9</v>
      </c>
      <c r="I136" s="7">
        <v>333</v>
      </c>
      <c r="J136" s="10">
        <v>17.2</v>
      </c>
      <c r="K136" s="10">
        <v>7.962962962962963</v>
      </c>
      <c r="L136" s="7">
        <v>1123</v>
      </c>
      <c r="M136" s="8" t="e">
        <v>#N/A</v>
      </c>
      <c r="N136" s="8" t="e">
        <v>#N/A</v>
      </c>
      <c r="O136" s="8" t="e">
        <v>#N/A</v>
      </c>
      <c r="P136" s="8" t="e">
        <v>#N/A</v>
      </c>
      <c r="Q136" s="8" t="e">
        <v>#N/A</v>
      </c>
      <c r="R136" s="8" t="e">
        <v>#N/A</v>
      </c>
      <c r="S136" s="8" t="e">
        <v>#N/A</v>
      </c>
      <c r="T136" s="8" t="e">
        <v>#N/A</v>
      </c>
      <c r="U136" s="12">
        <v>0.08</v>
      </c>
      <c r="V136" s="10" t="e">
        <v>#N/A</v>
      </c>
      <c r="W136" s="10" t="e">
        <v>#N/A</v>
      </c>
      <c r="X136" s="10" t="e">
        <v>#N/A</v>
      </c>
      <c r="Y136" s="10" t="e">
        <v>#N/A</v>
      </c>
      <c r="Z136" s="10" t="e">
        <v>#N/A</v>
      </c>
      <c r="AA136" s="13" t="s">
        <v>53</v>
      </c>
    </row>
    <row r="137" spans="1:26" ht="12.75">
      <c r="A137" s="4" t="s">
        <v>51</v>
      </c>
      <c r="B137" s="7">
        <v>127</v>
      </c>
      <c r="C137" s="5">
        <v>30653</v>
      </c>
      <c r="D137" s="5">
        <v>30658</v>
      </c>
      <c r="E137" s="8">
        <v>83.9301369863014</v>
      </c>
      <c r="F137" s="8">
        <v>11.1616438356164</v>
      </c>
      <c r="G137" s="7">
        <f t="shared" si="7"/>
        <v>12</v>
      </c>
      <c r="H137" s="9">
        <v>5</v>
      </c>
      <c r="I137" s="7">
        <v>340</v>
      </c>
      <c r="J137" s="10">
        <v>41.9</v>
      </c>
      <c r="K137" s="10">
        <v>34.916666666666664</v>
      </c>
      <c r="L137" s="7">
        <v>2763</v>
      </c>
      <c r="M137" s="8">
        <v>4.91272660152009</v>
      </c>
      <c r="N137" s="8">
        <v>0.14419348534202</v>
      </c>
      <c r="O137" s="8">
        <v>1.33476047774159</v>
      </c>
      <c r="P137" s="8">
        <v>2.87293883460007</v>
      </c>
      <c r="Q137" s="8">
        <v>0.611641773072747</v>
      </c>
      <c r="R137" s="11">
        <v>1.71000041572551</v>
      </c>
      <c r="S137" s="9" t="e">
        <v>#N/A</v>
      </c>
      <c r="T137" s="11" t="e">
        <f aca="true" t="shared" si="9" ref="T137:T165">S137/(Q137*1000)</f>
        <v>#N/A</v>
      </c>
      <c r="U137" s="12">
        <v>0.35</v>
      </c>
      <c r="V137" s="10">
        <v>8.7</v>
      </c>
      <c r="W137" s="8" t="e">
        <v>#N/A</v>
      </c>
      <c r="X137" s="12">
        <v>2.77</v>
      </c>
      <c r="Y137" s="9" t="e">
        <v>#N/A</v>
      </c>
      <c r="Z137" s="8">
        <v>0.141</v>
      </c>
    </row>
    <row r="138" spans="1:26" ht="12.75">
      <c r="A138" s="4" t="s">
        <v>51</v>
      </c>
      <c r="B138" s="7">
        <v>128</v>
      </c>
      <c r="C138" s="5">
        <v>30658</v>
      </c>
      <c r="D138" s="5">
        <v>30665</v>
      </c>
      <c r="E138" s="8">
        <v>83.9465753424657</v>
      </c>
      <c r="F138" s="8">
        <v>11.358904109589</v>
      </c>
      <c r="G138" s="7">
        <f aca="true" t="shared" si="10" ref="G138:G169">TRUNC(F138)+1</f>
        <v>12</v>
      </c>
      <c r="H138" s="9">
        <v>7</v>
      </c>
      <c r="I138" s="7">
        <v>346</v>
      </c>
      <c r="J138" s="10">
        <v>50.7</v>
      </c>
      <c r="K138" s="10">
        <v>30.17857142857143</v>
      </c>
      <c r="L138" s="7">
        <v>3359</v>
      </c>
      <c r="M138" s="8">
        <v>8.64185757665972</v>
      </c>
      <c r="N138" s="8">
        <v>0.117276153617148</v>
      </c>
      <c r="O138" s="8">
        <v>1.91606370943733</v>
      </c>
      <c r="P138" s="8">
        <v>4.96985174158976</v>
      </c>
      <c r="Q138" s="8">
        <v>0.66515202607919</v>
      </c>
      <c r="R138" s="11">
        <v>1.7388562126192</v>
      </c>
      <c r="S138" s="9" t="e">
        <v>#N/A</v>
      </c>
      <c r="T138" s="11" t="e">
        <f t="shared" si="9"/>
        <v>#N/A</v>
      </c>
      <c r="U138" s="12">
        <v>0.3</v>
      </c>
      <c r="V138" s="10">
        <v>4.5</v>
      </c>
      <c r="W138" s="8" t="e">
        <v>#N/A</v>
      </c>
      <c r="X138" s="12">
        <v>0.94</v>
      </c>
      <c r="Y138" s="9" t="e">
        <v>#N/A</v>
      </c>
      <c r="Z138" s="8">
        <v>0.056</v>
      </c>
    </row>
    <row r="139" spans="1:26" ht="12.75">
      <c r="A139" s="4" t="s">
        <v>51</v>
      </c>
      <c r="B139" s="7">
        <v>129</v>
      </c>
      <c r="C139" s="5">
        <v>30665</v>
      </c>
      <c r="D139" s="5">
        <v>30672</v>
      </c>
      <c r="E139" s="8">
        <v>83.9657534246575</v>
      </c>
      <c r="F139" s="8">
        <v>11.5890410958904</v>
      </c>
      <c r="G139" s="7">
        <f t="shared" si="10"/>
        <v>12</v>
      </c>
      <c r="H139" s="9">
        <v>7</v>
      </c>
      <c r="I139" s="7">
        <v>353</v>
      </c>
      <c r="J139" s="10">
        <v>48</v>
      </c>
      <c r="K139" s="10">
        <v>28.571428571428573</v>
      </c>
      <c r="L139" s="7">
        <v>3181</v>
      </c>
      <c r="M139" s="8">
        <v>5.92553536623703</v>
      </c>
      <c r="N139" s="8">
        <v>0.192223891857906</v>
      </c>
      <c r="O139" s="8">
        <v>1.8101284501729</v>
      </c>
      <c r="P139" s="8">
        <v>3.52307513360578</v>
      </c>
      <c r="Q139" s="8">
        <v>0.923370439044326</v>
      </c>
      <c r="R139" s="11">
        <v>1.68192137309669</v>
      </c>
      <c r="S139" s="9" t="e">
        <v>#N/A</v>
      </c>
      <c r="T139" s="11" t="e">
        <f t="shared" si="9"/>
        <v>#N/A</v>
      </c>
      <c r="U139" s="12">
        <v>0.29</v>
      </c>
      <c r="V139" s="10">
        <v>2.8</v>
      </c>
      <c r="W139" s="8" t="e">
        <v>#N/A</v>
      </c>
      <c r="X139" s="12">
        <v>0.2</v>
      </c>
      <c r="Y139" s="9" t="e">
        <v>#N/A</v>
      </c>
      <c r="Z139" s="8">
        <v>0.087</v>
      </c>
    </row>
    <row r="140" spans="1:26" ht="12.75">
      <c r="A140" s="4" t="s">
        <v>51</v>
      </c>
      <c r="B140" s="7">
        <v>130</v>
      </c>
      <c r="C140" s="5">
        <v>30672</v>
      </c>
      <c r="D140" s="5">
        <v>30679</v>
      </c>
      <c r="E140" s="8">
        <v>83.9849315068493</v>
      </c>
      <c r="F140" s="8">
        <v>11.8191780821918</v>
      </c>
      <c r="G140" s="7">
        <f t="shared" si="10"/>
        <v>12</v>
      </c>
      <c r="H140" s="9">
        <v>7</v>
      </c>
      <c r="I140" s="7">
        <v>360</v>
      </c>
      <c r="J140" s="10">
        <v>39.2</v>
      </c>
      <c r="K140" s="10">
        <v>23.333333333333336</v>
      </c>
      <c r="L140" s="7">
        <v>2636</v>
      </c>
      <c r="M140" s="8">
        <v>8.41271433990895</v>
      </c>
      <c r="N140" s="8">
        <v>0.147744537177542</v>
      </c>
      <c r="O140" s="8">
        <v>1.73530569044006</v>
      </c>
      <c r="P140" s="8">
        <v>4.93069119878604</v>
      </c>
      <c r="Q140" s="8">
        <v>0.494250715705615</v>
      </c>
      <c r="R140" s="11">
        <v>1.70619371620356</v>
      </c>
      <c r="S140" s="9" t="e">
        <v>#N/A</v>
      </c>
      <c r="T140" s="11" t="e">
        <f t="shared" si="9"/>
        <v>#N/A</v>
      </c>
      <c r="U140" s="12">
        <v>0.23</v>
      </c>
      <c r="V140" s="10">
        <v>5.8</v>
      </c>
      <c r="W140" s="8">
        <v>0.055</v>
      </c>
      <c r="X140" s="12">
        <v>3.95</v>
      </c>
      <c r="Y140" s="9" t="e">
        <v>#N/A</v>
      </c>
      <c r="Z140" s="8">
        <v>0.123</v>
      </c>
    </row>
    <row r="141" spans="1:26" ht="12.75">
      <c r="A141" s="4" t="s">
        <v>51</v>
      </c>
      <c r="B141" s="7">
        <v>131</v>
      </c>
      <c r="C141" s="5">
        <v>30679</v>
      </c>
      <c r="D141" s="5">
        <v>30686</v>
      </c>
      <c r="E141" s="8">
        <v>84.0041095890411</v>
      </c>
      <c r="F141" s="8">
        <v>0.0493150684931507</v>
      </c>
      <c r="G141" s="7">
        <f t="shared" si="10"/>
        <v>1</v>
      </c>
      <c r="H141" s="9">
        <v>7</v>
      </c>
      <c r="I141" s="7">
        <v>2</v>
      </c>
      <c r="J141" s="10">
        <v>40.4</v>
      </c>
      <c r="K141" s="10">
        <v>24.047619047619047</v>
      </c>
      <c r="L141" s="7">
        <v>2664</v>
      </c>
      <c r="M141" s="8">
        <v>5.65017364864865</v>
      </c>
      <c r="N141" s="8">
        <v>0.114548273273273</v>
      </c>
      <c r="O141" s="8">
        <v>1.44610968468468</v>
      </c>
      <c r="P141" s="8">
        <v>3.30341816816817</v>
      </c>
      <c r="Q141" s="8">
        <v>0.614639331756757</v>
      </c>
      <c r="R141" s="11">
        <v>1.71040218374225</v>
      </c>
      <c r="S141" s="9" t="e">
        <v>#N/A</v>
      </c>
      <c r="T141" s="11" t="e">
        <f t="shared" si="9"/>
        <v>#N/A</v>
      </c>
      <c r="U141" s="12">
        <v>0.24</v>
      </c>
      <c r="V141" s="10">
        <v>3.2</v>
      </c>
      <c r="W141" s="8" t="e">
        <v>#N/A</v>
      </c>
      <c r="X141" s="12">
        <v>1.44</v>
      </c>
      <c r="Y141" s="9" t="e">
        <v>#N/A</v>
      </c>
      <c r="Z141" s="8">
        <v>0.093</v>
      </c>
    </row>
    <row r="142" spans="1:26" ht="12.75">
      <c r="A142" s="4" t="s">
        <v>51</v>
      </c>
      <c r="B142" s="7">
        <v>132</v>
      </c>
      <c r="C142" s="5">
        <v>30686</v>
      </c>
      <c r="D142" s="5">
        <v>30693</v>
      </c>
      <c r="E142" s="8">
        <v>84.0232876712329</v>
      </c>
      <c r="F142" s="8">
        <v>0.279452054794521</v>
      </c>
      <c r="G142" s="7">
        <f t="shared" si="10"/>
        <v>1</v>
      </c>
      <c r="H142" s="9">
        <v>7</v>
      </c>
      <c r="I142" s="7">
        <v>9</v>
      </c>
      <c r="J142" s="10">
        <v>43.8</v>
      </c>
      <c r="K142" s="10">
        <v>26.07142857142857</v>
      </c>
      <c r="L142" s="7">
        <v>2873</v>
      </c>
      <c r="M142" s="8">
        <v>12.5916718412809</v>
      </c>
      <c r="N142" s="8">
        <v>0.134414270797076</v>
      </c>
      <c r="O142" s="8">
        <v>2.23748680821441</v>
      </c>
      <c r="P142" s="8">
        <v>7.23894117647059</v>
      </c>
      <c r="Q142" s="8">
        <v>0.415445314096763</v>
      </c>
      <c r="R142" s="11">
        <v>1.73943557964095</v>
      </c>
      <c r="S142" s="9" t="e">
        <v>#N/A</v>
      </c>
      <c r="T142" s="11" t="e">
        <f t="shared" si="9"/>
        <v>#N/A</v>
      </c>
      <c r="U142" s="12">
        <v>0.26</v>
      </c>
      <c r="V142" s="10">
        <v>3.4</v>
      </c>
      <c r="W142" s="8" t="e">
        <v>#N/A</v>
      </c>
      <c r="X142" s="12">
        <v>5.43</v>
      </c>
      <c r="Y142" s="9" t="e">
        <v>#N/A</v>
      </c>
      <c r="Z142" s="8">
        <v>0.099</v>
      </c>
    </row>
    <row r="143" spans="1:26" ht="12.75">
      <c r="A143" s="4" t="s">
        <v>51</v>
      </c>
      <c r="B143" s="7">
        <v>133</v>
      </c>
      <c r="C143" s="5">
        <v>30693</v>
      </c>
      <c r="D143" s="5">
        <v>30700</v>
      </c>
      <c r="E143" s="8">
        <v>84.0424657534247</v>
      </c>
      <c r="F143" s="8">
        <v>0.50958904109589</v>
      </c>
      <c r="G143" s="7">
        <f t="shared" si="10"/>
        <v>1</v>
      </c>
      <c r="H143" s="9">
        <v>7</v>
      </c>
      <c r="I143" s="7">
        <v>16</v>
      </c>
      <c r="J143" s="10">
        <v>43.5</v>
      </c>
      <c r="K143" s="10">
        <v>25.892857142857142</v>
      </c>
      <c r="L143" s="7">
        <v>2839</v>
      </c>
      <c r="M143" s="8">
        <v>9.11720986262769</v>
      </c>
      <c r="N143" s="8">
        <v>0.123989221556886</v>
      </c>
      <c r="O143" s="8">
        <v>1.93668946812258</v>
      </c>
      <c r="P143" s="8">
        <v>5.2297928848186</v>
      </c>
      <c r="Q143" s="8">
        <v>0.620350599013738</v>
      </c>
      <c r="R143" s="11">
        <v>1.74332140171244</v>
      </c>
      <c r="S143" s="9" t="e">
        <v>#N/A</v>
      </c>
      <c r="T143" s="11" t="e">
        <f t="shared" si="9"/>
        <v>#N/A</v>
      </c>
      <c r="U143" s="12">
        <v>0.26</v>
      </c>
      <c r="V143" s="10">
        <v>4.9</v>
      </c>
      <c r="W143" s="8" t="e">
        <v>#N/A</v>
      </c>
      <c r="X143" s="12">
        <v>4.51</v>
      </c>
      <c r="Y143" s="9" t="e">
        <v>#N/A</v>
      </c>
      <c r="Z143" s="8">
        <v>0.121</v>
      </c>
    </row>
    <row r="144" spans="1:26" ht="12.75">
      <c r="A144" s="4" t="s">
        <v>51</v>
      </c>
      <c r="B144" s="7">
        <v>134</v>
      </c>
      <c r="C144" s="5">
        <v>30700</v>
      </c>
      <c r="D144" s="5">
        <v>30707</v>
      </c>
      <c r="E144" s="8">
        <v>84.0616438356164</v>
      </c>
      <c r="F144" s="8">
        <v>0.73972602739726</v>
      </c>
      <c r="G144" s="7">
        <f t="shared" si="10"/>
        <v>1</v>
      </c>
      <c r="H144" s="9">
        <v>7</v>
      </c>
      <c r="I144" s="7">
        <v>23</v>
      </c>
      <c r="J144" s="10">
        <v>49.7</v>
      </c>
      <c r="K144" s="10">
        <v>29.583333333333336</v>
      </c>
      <c r="L144" s="7">
        <v>3244</v>
      </c>
      <c r="M144" s="8">
        <v>9.68591029593095</v>
      </c>
      <c r="N144" s="8">
        <v>0.146614549938348</v>
      </c>
      <c r="O144" s="8">
        <v>2.18108958076449</v>
      </c>
      <c r="P144" s="8">
        <v>5.60021023427867</v>
      </c>
      <c r="Q144" s="8">
        <v>0.771516664796547</v>
      </c>
      <c r="R144" s="11">
        <v>1.72956190763052</v>
      </c>
      <c r="S144" s="9" t="e">
        <v>#N/A</v>
      </c>
      <c r="T144" s="11" t="e">
        <f t="shared" si="9"/>
        <v>#N/A</v>
      </c>
      <c r="U144" s="12">
        <v>0.3</v>
      </c>
      <c r="V144" s="10">
        <v>5.4</v>
      </c>
      <c r="W144" s="8">
        <v>0.028</v>
      </c>
      <c r="X144" s="12">
        <v>3.16</v>
      </c>
      <c r="Y144" s="9" t="e">
        <v>#N/A</v>
      </c>
      <c r="Z144" s="8">
        <v>0.113</v>
      </c>
    </row>
    <row r="145" spans="1:26" ht="12.75">
      <c r="A145" s="4" t="s">
        <v>51</v>
      </c>
      <c r="B145" s="7">
        <v>135</v>
      </c>
      <c r="C145" s="5">
        <v>30707</v>
      </c>
      <c r="D145" s="5">
        <v>30714</v>
      </c>
      <c r="E145" s="8">
        <v>84.0808219178082</v>
      </c>
      <c r="F145" s="8">
        <v>0.96986301369863</v>
      </c>
      <c r="G145" s="7">
        <f t="shared" si="10"/>
        <v>1</v>
      </c>
      <c r="H145" s="9">
        <v>7</v>
      </c>
      <c r="I145" s="7">
        <v>30</v>
      </c>
      <c r="J145" s="10">
        <v>50.7</v>
      </c>
      <c r="K145" s="10">
        <v>30.17857142857143</v>
      </c>
      <c r="L145" s="7">
        <v>3292</v>
      </c>
      <c r="M145" s="8">
        <v>5.87375917375456</v>
      </c>
      <c r="N145" s="8">
        <v>0.142346658566221</v>
      </c>
      <c r="O145" s="8">
        <v>1.45298311057108</v>
      </c>
      <c r="P145" s="8">
        <v>3.44190097205346</v>
      </c>
      <c r="Q145" s="8">
        <v>0.586656635905225</v>
      </c>
      <c r="R145" s="11">
        <v>1.70654508117653</v>
      </c>
      <c r="S145" s="9" t="e">
        <v>#N/A</v>
      </c>
      <c r="T145" s="11" t="e">
        <f t="shared" si="9"/>
        <v>#N/A</v>
      </c>
      <c r="U145" s="12">
        <v>0.3</v>
      </c>
      <c r="V145" s="10">
        <v>2.6</v>
      </c>
      <c r="W145" s="8" t="e">
        <v>#N/A</v>
      </c>
      <c r="X145" s="12">
        <v>1.69</v>
      </c>
      <c r="Y145" s="9" t="e">
        <v>#N/A</v>
      </c>
      <c r="Z145" s="8">
        <v>0.102</v>
      </c>
    </row>
    <row r="146" spans="1:26" ht="12.75">
      <c r="A146" s="4" t="s">
        <v>51</v>
      </c>
      <c r="B146" s="7">
        <v>136</v>
      </c>
      <c r="C146" s="5">
        <v>30714</v>
      </c>
      <c r="D146" s="5">
        <v>30722</v>
      </c>
      <c r="E146" s="8">
        <v>84.1013698630137</v>
      </c>
      <c r="F146" s="8">
        <v>1.21643835616438</v>
      </c>
      <c r="G146" s="7">
        <f t="shared" si="10"/>
        <v>2</v>
      </c>
      <c r="H146" s="9">
        <v>8</v>
      </c>
      <c r="I146" s="7">
        <v>37</v>
      </c>
      <c r="J146" s="10">
        <v>49.5</v>
      </c>
      <c r="K146" s="10">
        <v>25.78125</v>
      </c>
      <c r="L146" s="7">
        <v>3231</v>
      </c>
      <c r="M146" s="8">
        <v>8.04512342927886</v>
      </c>
      <c r="N146" s="8">
        <v>0.127163354998452</v>
      </c>
      <c r="O146" s="8">
        <v>1.91104456824513</v>
      </c>
      <c r="P146" s="8">
        <v>4.67171402042711</v>
      </c>
      <c r="Q146" s="8">
        <v>0.735174149303621</v>
      </c>
      <c r="R146" s="11">
        <v>1.72209244703368</v>
      </c>
      <c r="S146" s="9" t="e">
        <v>#N/A</v>
      </c>
      <c r="T146" s="11" t="e">
        <f t="shared" si="9"/>
        <v>#N/A</v>
      </c>
      <c r="U146" s="12">
        <v>0.26</v>
      </c>
      <c r="V146" s="10">
        <v>4.5</v>
      </c>
      <c r="W146" s="8">
        <v>0.078</v>
      </c>
      <c r="X146" s="12">
        <v>0.2</v>
      </c>
      <c r="Y146" s="9" t="e">
        <v>#N/A</v>
      </c>
      <c r="Z146" s="8">
        <v>0.072</v>
      </c>
    </row>
    <row r="147" spans="1:26" ht="12.75">
      <c r="A147" s="4" t="s">
        <v>51</v>
      </c>
      <c r="B147" s="7">
        <v>137</v>
      </c>
      <c r="C147" s="5">
        <v>30722</v>
      </c>
      <c r="D147" s="5">
        <v>30728</v>
      </c>
      <c r="E147" s="8">
        <v>84.1205479452055</v>
      </c>
      <c r="F147" s="8">
        <v>1.44657534246575</v>
      </c>
      <c r="G147" s="7">
        <f t="shared" si="10"/>
        <v>2</v>
      </c>
      <c r="H147" s="9">
        <v>6</v>
      </c>
      <c r="I147" s="7">
        <v>44</v>
      </c>
      <c r="J147" s="10">
        <v>88.1</v>
      </c>
      <c r="K147" s="10">
        <v>61.18055555555555</v>
      </c>
      <c r="L147" s="7">
        <v>5750</v>
      </c>
      <c r="M147" s="8">
        <v>4.08860253913043</v>
      </c>
      <c r="N147" s="8">
        <v>0.0822749913043478</v>
      </c>
      <c r="O147" s="8">
        <v>0.957724347826087</v>
      </c>
      <c r="P147" s="8">
        <v>2.357056</v>
      </c>
      <c r="Q147" s="8">
        <v>0.364453352626087</v>
      </c>
      <c r="R147" s="11">
        <v>1.73462257117796</v>
      </c>
      <c r="S147" s="9" t="e">
        <v>#N/A</v>
      </c>
      <c r="T147" s="11" t="e">
        <f t="shared" si="9"/>
        <v>#N/A</v>
      </c>
      <c r="U147" s="12">
        <v>0.61</v>
      </c>
      <c r="V147" s="10">
        <v>2.4</v>
      </c>
      <c r="W147" s="8">
        <v>0.032</v>
      </c>
      <c r="X147" s="12">
        <v>1.63</v>
      </c>
      <c r="Y147" s="9" t="e">
        <v>#N/A</v>
      </c>
      <c r="Z147" s="8">
        <v>0.054</v>
      </c>
    </row>
    <row r="148" spans="1:26" ht="12.75">
      <c r="A148" s="4" t="s">
        <v>51</v>
      </c>
      <c r="B148" s="7">
        <v>138</v>
      </c>
      <c r="C148" s="5">
        <v>30728</v>
      </c>
      <c r="D148" s="5">
        <v>30742</v>
      </c>
      <c r="E148" s="8">
        <v>84.1479452054794</v>
      </c>
      <c r="F148" s="8">
        <v>1.77534246575342</v>
      </c>
      <c r="G148" s="7">
        <f t="shared" si="10"/>
        <v>2</v>
      </c>
      <c r="H148" s="9">
        <v>14</v>
      </c>
      <c r="I148" s="7">
        <v>54</v>
      </c>
      <c r="J148" s="10">
        <v>52.5</v>
      </c>
      <c r="K148" s="10">
        <v>15.625</v>
      </c>
      <c r="L148" s="7">
        <v>3391</v>
      </c>
      <c r="M148" s="8">
        <v>11.9253583603657</v>
      </c>
      <c r="N148" s="8">
        <v>0.124485225597169</v>
      </c>
      <c r="O148" s="8">
        <v>1.82094037157181</v>
      </c>
      <c r="P148" s="8">
        <v>6.81512179298142</v>
      </c>
      <c r="Q148" s="8">
        <v>0.105574216278384</v>
      </c>
      <c r="R148" s="11">
        <v>1.74983789323429</v>
      </c>
      <c r="S148" s="9" t="e">
        <v>#N/A</v>
      </c>
      <c r="T148" s="11" t="e">
        <f t="shared" si="9"/>
        <v>#N/A</v>
      </c>
      <c r="U148" s="12">
        <v>0.16</v>
      </c>
      <c r="V148" s="10">
        <v>5.5</v>
      </c>
      <c r="W148" s="8">
        <v>0.028</v>
      </c>
      <c r="X148" s="12">
        <v>8.26</v>
      </c>
      <c r="Y148" s="9" t="e">
        <v>#N/A</v>
      </c>
      <c r="Z148" s="8">
        <v>0.097</v>
      </c>
    </row>
    <row r="149" spans="1:26" ht="12.75">
      <c r="A149" s="4" t="s">
        <v>51</v>
      </c>
      <c r="B149" s="7">
        <v>139</v>
      </c>
      <c r="C149" s="5">
        <v>30742</v>
      </c>
      <c r="D149" s="5">
        <v>30749</v>
      </c>
      <c r="E149" s="8">
        <v>84.1767123287671</v>
      </c>
      <c r="F149" s="8">
        <v>2.12054794520548</v>
      </c>
      <c r="G149" s="7">
        <f t="shared" si="10"/>
        <v>3</v>
      </c>
      <c r="H149" s="9">
        <v>7</v>
      </c>
      <c r="I149" s="7">
        <v>65</v>
      </c>
      <c r="J149" s="10">
        <v>43.1</v>
      </c>
      <c r="K149" s="10">
        <v>25.654761904761905</v>
      </c>
      <c r="L149" s="7">
        <v>2827</v>
      </c>
      <c r="M149" s="8">
        <v>9.1833807569862</v>
      </c>
      <c r="N149" s="8">
        <v>0.133038981252211</v>
      </c>
      <c r="O149" s="8">
        <v>0.990547506190308</v>
      </c>
      <c r="P149" s="8">
        <v>5.36097629996463</v>
      </c>
      <c r="Q149" s="8">
        <v>-0.358810228510789</v>
      </c>
      <c r="R149" s="11">
        <v>1.71300528917593</v>
      </c>
      <c r="S149" s="9" t="e">
        <v>#N/A</v>
      </c>
      <c r="T149" s="11" t="e">
        <f t="shared" si="9"/>
        <v>#N/A</v>
      </c>
      <c r="U149" s="12">
        <v>0.26</v>
      </c>
      <c r="V149" s="10">
        <v>8.6</v>
      </c>
      <c r="W149" s="8">
        <v>0.162</v>
      </c>
      <c r="X149" s="12">
        <v>29.78</v>
      </c>
      <c r="Y149" s="9" t="e">
        <v>#N/A</v>
      </c>
      <c r="Z149" s="8">
        <v>0.139</v>
      </c>
    </row>
    <row r="150" spans="1:26" ht="12.75">
      <c r="A150" s="4" t="s">
        <v>51</v>
      </c>
      <c r="B150" s="7">
        <v>140</v>
      </c>
      <c r="C150" s="5">
        <v>30749</v>
      </c>
      <c r="D150" s="5">
        <v>30756</v>
      </c>
      <c r="E150" s="8">
        <v>84.1958904109589</v>
      </c>
      <c r="F150" s="8">
        <v>2.35068493150685</v>
      </c>
      <c r="G150" s="7">
        <f t="shared" si="10"/>
        <v>3</v>
      </c>
      <c r="H150" s="9">
        <v>7</v>
      </c>
      <c r="I150" s="7">
        <v>72</v>
      </c>
      <c r="J150" s="10">
        <v>37.6</v>
      </c>
      <c r="K150" s="10">
        <v>22.380952380952383</v>
      </c>
      <c r="L150" s="7">
        <v>2403</v>
      </c>
      <c r="M150" s="8">
        <v>18.0029474823138</v>
      </c>
      <c r="N150" s="8">
        <v>0.298572950478568</v>
      </c>
      <c r="O150" s="8">
        <v>3.56603012900541</v>
      </c>
      <c r="P150" s="8">
        <v>10.0968156471078</v>
      </c>
      <c r="Q150" s="8">
        <v>1.02466163062838</v>
      </c>
      <c r="R150" s="11">
        <v>1.78303220654234</v>
      </c>
      <c r="S150" s="9" t="e">
        <v>#N/A</v>
      </c>
      <c r="T150" s="11" t="e">
        <f t="shared" si="9"/>
        <v>#N/A</v>
      </c>
      <c r="U150" s="12">
        <v>0.22</v>
      </c>
      <c r="V150" s="10">
        <v>8.2</v>
      </c>
      <c r="W150" s="8">
        <v>0.121</v>
      </c>
      <c r="X150" s="12">
        <v>60.12</v>
      </c>
      <c r="Y150" s="9" t="e">
        <v>#N/A</v>
      </c>
      <c r="Z150" s="8">
        <v>0.169</v>
      </c>
    </row>
    <row r="151" spans="1:26" ht="12.75">
      <c r="A151" s="4" t="s">
        <v>51</v>
      </c>
      <c r="B151" s="7">
        <v>141</v>
      </c>
      <c r="C151" s="5">
        <v>30756</v>
      </c>
      <c r="D151" s="5">
        <v>30763</v>
      </c>
      <c r="E151" s="8">
        <v>84.2150684931507</v>
      </c>
      <c r="F151" s="8">
        <v>2.58082191780822</v>
      </c>
      <c r="G151" s="7">
        <f t="shared" si="10"/>
        <v>3</v>
      </c>
      <c r="H151" s="9">
        <v>7</v>
      </c>
      <c r="I151" s="7">
        <v>79</v>
      </c>
      <c r="J151" s="10">
        <v>48.6</v>
      </c>
      <c r="K151" s="10">
        <v>28.92857142857143</v>
      </c>
      <c r="L151" s="7">
        <v>3073</v>
      </c>
      <c r="M151" s="8">
        <v>16.3649599088838</v>
      </c>
      <c r="N151" s="8">
        <v>0.273361080377481</v>
      </c>
      <c r="O151" s="8">
        <v>3.04629781972014</v>
      </c>
      <c r="P151" s="8">
        <v>9.03348389196225</v>
      </c>
      <c r="Q151" s="8">
        <v>0.772569924113244</v>
      </c>
      <c r="R151" s="11">
        <v>1.81158898433913</v>
      </c>
      <c r="S151" s="9" t="e">
        <v>#N/A</v>
      </c>
      <c r="T151" s="11" t="e">
        <f t="shared" si="9"/>
        <v>#N/A</v>
      </c>
      <c r="U151" s="12">
        <v>0.29</v>
      </c>
      <c r="V151" s="10">
        <v>8.8</v>
      </c>
      <c r="W151" s="8">
        <v>0.058</v>
      </c>
      <c r="X151" s="12">
        <v>59.61</v>
      </c>
      <c r="Y151" s="9" t="e">
        <v>#N/A</v>
      </c>
      <c r="Z151" s="8">
        <v>0.241</v>
      </c>
    </row>
    <row r="152" spans="1:26" ht="12.75">
      <c r="A152" s="4" t="s">
        <v>51</v>
      </c>
      <c r="B152" s="7">
        <v>142</v>
      </c>
      <c r="C152" s="5">
        <v>30763</v>
      </c>
      <c r="D152" s="5">
        <v>30771</v>
      </c>
      <c r="E152" s="8">
        <v>84.2356164383562</v>
      </c>
      <c r="F152" s="8">
        <v>2.82739726027397</v>
      </c>
      <c r="G152" s="7">
        <f t="shared" si="10"/>
        <v>3</v>
      </c>
      <c r="H152" s="9">
        <v>8</v>
      </c>
      <c r="I152" s="7">
        <v>86</v>
      </c>
      <c r="J152" s="10">
        <v>51.3</v>
      </c>
      <c r="K152" s="10">
        <v>26.71875</v>
      </c>
      <c r="L152" s="7">
        <v>3297</v>
      </c>
      <c r="M152" s="8">
        <v>15.3142300272975</v>
      </c>
      <c r="N152" s="8">
        <v>0.224808492569002</v>
      </c>
      <c r="O152" s="8">
        <v>2.83609505611162</v>
      </c>
      <c r="P152" s="8">
        <v>8.4561728844404</v>
      </c>
      <c r="Q152" s="8">
        <v>0.707676341097969</v>
      </c>
      <c r="R152" s="11">
        <v>1.81101193608236</v>
      </c>
      <c r="S152" s="9" t="e">
        <v>#N/A</v>
      </c>
      <c r="T152" s="11" t="e">
        <f t="shared" si="9"/>
        <v>#N/A</v>
      </c>
      <c r="U152" s="12">
        <v>0.27</v>
      </c>
      <c r="V152" s="10">
        <v>7.4</v>
      </c>
      <c r="W152" s="8">
        <v>0.159</v>
      </c>
      <c r="X152" s="12">
        <v>96.41</v>
      </c>
      <c r="Y152" s="9" t="e">
        <v>#N/A</v>
      </c>
      <c r="Z152" s="8">
        <v>0.17</v>
      </c>
    </row>
    <row r="153" spans="1:26" ht="12.75">
      <c r="A153" s="4" t="s">
        <v>51</v>
      </c>
      <c r="B153" s="7">
        <v>143</v>
      </c>
      <c r="C153" s="5">
        <v>30771</v>
      </c>
      <c r="D153" s="5">
        <v>30777</v>
      </c>
      <c r="E153" s="8">
        <v>84.2547945205479</v>
      </c>
      <c r="F153" s="8">
        <v>3.05753424657534</v>
      </c>
      <c r="G153" s="7">
        <f t="shared" si="10"/>
        <v>4</v>
      </c>
      <c r="H153" s="9">
        <v>6</v>
      </c>
      <c r="I153" s="7">
        <v>93</v>
      </c>
      <c r="J153" s="10">
        <v>38.1</v>
      </c>
      <c r="K153" s="10">
        <v>26.458333333333336</v>
      </c>
      <c r="L153" s="7">
        <v>2422</v>
      </c>
      <c r="M153" s="8">
        <v>11.7235740710157</v>
      </c>
      <c r="N153" s="8">
        <v>0.1991151940545</v>
      </c>
      <c r="O153" s="8">
        <v>2.26492733278282</v>
      </c>
      <c r="P153" s="8">
        <v>6.68956151940545</v>
      </c>
      <c r="Q153" s="8">
        <v>0.581164698348472</v>
      </c>
      <c r="R153" s="11">
        <v>1.7525175659133</v>
      </c>
      <c r="S153" s="9" t="e">
        <v>#N/A</v>
      </c>
      <c r="T153" s="11" t="e">
        <f t="shared" si="9"/>
        <v>#N/A</v>
      </c>
      <c r="U153" s="12">
        <v>0.26</v>
      </c>
      <c r="V153" s="10">
        <v>5.6</v>
      </c>
      <c r="W153" s="8" t="e">
        <v>#N/A</v>
      </c>
      <c r="X153" s="12">
        <v>32.61</v>
      </c>
      <c r="Y153" s="9" t="e">
        <v>#N/A</v>
      </c>
      <c r="Z153" s="8">
        <v>0.134</v>
      </c>
    </row>
    <row r="154" spans="1:26" ht="12.75">
      <c r="A154" s="4" t="s">
        <v>51</v>
      </c>
      <c r="B154" s="7">
        <v>144</v>
      </c>
      <c r="C154" s="5">
        <v>30777</v>
      </c>
      <c r="D154" s="5">
        <v>30791</v>
      </c>
      <c r="E154" s="8">
        <v>84.2821917808219</v>
      </c>
      <c r="F154" s="8">
        <v>3.38630136986301</v>
      </c>
      <c r="G154" s="7">
        <f t="shared" si="10"/>
        <v>4</v>
      </c>
      <c r="H154" s="9">
        <v>14</v>
      </c>
      <c r="I154" s="7">
        <v>103</v>
      </c>
      <c r="J154" s="10">
        <v>86.6</v>
      </c>
      <c r="K154" s="10">
        <v>25.773809523809522</v>
      </c>
      <c r="L154" s="7">
        <v>5565</v>
      </c>
      <c r="M154" s="8">
        <v>13.6167758849955</v>
      </c>
      <c r="N154" s="8">
        <v>0.118536531895777</v>
      </c>
      <c r="O154" s="8">
        <v>2.28319212938005</v>
      </c>
      <c r="P154" s="8">
        <v>7.21839209344115</v>
      </c>
      <c r="Q154" s="8">
        <v>0.466322839460916</v>
      </c>
      <c r="R154" s="11">
        <v>1.88640014406645</v>
      </c>
      <c r="S154" s="9" t="e">
        <v>#N/A</v>
      </c>
      <c r="T154" s="11" t="e">
        <f t="shared" si="9"/>
        <v>#N/A</v>
      </c>
      <c r="U154" s="12">
        <v>0.26</v>
      </c>
      <c r="V154" s="10">
        <v>7</v>
      </c>
      <c r="W154" s="8" t="e">
        <v>#N/A</v>
      </c>
      <c r="X154" s="12">
        <v>16.99</v>
      </c>
      <c r="Y154" s="9" t="e">
        <v>#N/A</v>
      </c>
      <c r="Z154" s="8">
        <v>0.047</v>
      </c>
    </row>
    <row r="155" spans="1:27" ht="12.75">
      <c r="A155" s="4" t="s">
        <v>51</v>
      </c>
      <c r="B155" s="7">
        <v>145</v>
      </c>
      <c r="C155" s="5">
        <v>30791</v>
      </c>
      <c r="D155" s="5">
        <v>30797</v>
      </c>
      <c r="E155" s="8">
        <v>84.3095890410959</v>
      </c>
      <c r="F155" s="8">
        <v>3.71506849315068</v>
      </c>
      <c r="G155" s="7">
        <f t="shared" si="10"/>
        <v>4</v>
      </c>
      <c r="H155" s="9">
        <v>6</v>
      </c>
      <c r="I155" s="7">
        <v>113</v>
      </c>
      <c r="J155" s="10" t="e">
        <v>#N/A</v>
      </c>
      <c r="K155" s="10" t="e">
        <v>#N/A</v>
      </c>
      <c r="L155" s="7">
        <v>6</v>
      </c>
      <c r="M155" s="8" t="e">
        <v>#N/A</v>
      </c>
      <c r="N155" s="8" t="e">
        <v>#N/A</v>
      </c>
      <c r="O155" s="8" t="e">
        <v>#N/A</v>
      </c>
      <c r="P155" s="8" t="e">
        <v>#N/A</v>
      </c>
      <c r="Q155" s="8" t="e">
        <v>#N/A</v>
      </c>
      <c r="R155" s="8" t="e">
        <v>#N/A</v>
      </c>
      <c r="S155" s="9" t="e">
        <v>#N/A</v>
      </c>
      <c r="T155" s="11" t="e">
        <f t="shared" si="9"/>
        <v>#N/A</v>
      </c>
      <c r="U155" s="12">
        <v>0</v>
      </c>
      <c r="V155" s="10" t="e">
        <v>#N/A</v>
      </c>
      <c r="W155" s="8" t="e">
        <v>#N/A</v>
      </c>
      <c r="X155" s="12" t="e">
        <v>#N/A</v>
      </c>
      <c r="Y155" s="9" t="e">
        <v>#N/A</v>
      </c>
      <c r="Z155" s="8" t="e">
        <v>#N/A</v>
      </c>
      <c r="AA155" s="13" t="s">
        <v>53</v>
      </c>
    </row>
    <row r="156" spans="1:26" ht="12.75">
      <c r="A156" s="4" t="s">
        <v>51</v>
      </c>
      <c r="B156" s="7">
        <v>146</v>
      </c>
      <c r="C156" s="5">
        <v>30797</v>
      </c>
      <c r="D156" s="5">
        <v>30812</v>
      </c>
      <c r="E156" s="8">
        <v>84.3383561643836</v>
      </c>
      <c r="F156" s="8">
        <v>4.06027397260274</v>
      </c>
      <c r="G156" s="7">
        <f t="shared" si="10"/>
        <v>5</v>
      </c>
      <c r="H156" s="9">
        <v>15</v>
      </c>
      <c r="I156" s="7">
        <v>124</v>
      </c>
      <c r="J156" s="10" t="e">
        <v>#N/A</v>
      </c>
      <c r="K156" s="10" t="e">
        <v>#N/A</v>
      </c>
      <c r="L156" s="7">
        <v>2859</v>
      </c>
      <c r="M156" s="8">
        <v>10.9702777194823</v>
      </c>
      <c r="N156" s="8">
        <v>0.164896817068905</v>
      </c>
      <c r="O156" s="8">
        <v>1.84932423924449</v>
      </c>
      <c r="P156" s="8">
        <v>5.94520951381602</v>
      </c>
      <c r="Q156" s="8">
        <v>0.352915004616999</v>
      </c>
      <c r="R156" s="11">
        <v>1.8452297928254</v>
      </c>
      <c r="S156" s="9" t="e">
        <v>#N/A</v>
      </c>
      <c r="T156" s="11" t="e">
        <f t="shared" si="9"/>
        <v>#N/A</v>
      </c>
      <c r="U156" s="12">
        <v>0.12</v>
      </c>
      <c r="V156" s="10">
        <v>6.4</v>
      </c>
      <c r="W156" s="8">
        <v>0.045</v>
      </c>
      <c r="X156" s="12">
        <v>18.3</v>
      </c>
      <c r="Y156" s="9" t="e">
        <v>#N/A</v>
      </c>
      <c r="Z156" s="8" t="e">
        <v>#N/A</v>
      </c>
    </row>
    <row r="157" spans="1:26" ht="12.75">
      <c r="A157" s="4" t="s">
        <v>51</v>
      </c>
      <c r="B157" s="7">
        <v>147</v>
      </c>
      <c r="C157" s="5">
        <v>30812</v>
      </c>
      <c r="D157" s="5">
        <v>30826</v>
      </c>
      <c r="E157" s="8">
        <v>84.3780821917808</v>
      </c>
      <c r="F157" s="8">
        <v>4.53698630136986</v>
      </c>
      <c r="G157" s="7">
        <f t="shared" si="10"/>
        <v>5</v>
      </c>
      <c r="H157" s="9">
        <v>14</v>
      </c>
      <c r="I157" s="7">
        <v>138</v>
      </c>
      <c r="J157" s="10" t="e">
        <v>#N/A</v>
      </c>
      <c r="K157" s="10" t="e">
        <v>#N/A</v>
      </c>
      <c r="L157" s="7">
        <v>4667</v>
      </c>
      <c r="M157" s="8">
        <v>5.02855911720591</v>
      </c>
      <c r="N157" s="8">
        <v>0.0349194343261196</v>
      </c>
      <c r="O157" s="8">
        <v>0.434128776515963</v>
      </c>
      <c r="P157" s="8">
        <v>2.67704135418899</v>
      </c>
      <c r="Q157" s="8">
        <v>-0.239682532333405</v>
      </c>
      <c r="R157" s="11">
        <v>1.87840173232188</v>
      </c>
      <c r="S157" s="9" t="e">
        <v>#N/A</v>
      </c>
      <c r="T157" s="11" t="e">
        <f t="shared" si="9"/>
        <v>#N/A</v>
      </c>
      <c r="U157" s="12">
        <v>0.21</v>
      </c>
      <c r="V157" s="10">
        <v>0.2</v>
      </c>
      <c r="W157" s="8">
        <v>0.017</v>
      </c>
      <c r="X157" s="12">
        <v>5.53</v>
      </c>
      <c r="Y157" s="9" t="e">
        <v>#N/A</v>
      </c>
      <c r="Z157" s="8" t="e">
        <v>#N/A</v>
      </c>
    </row>
    <row r="158" spans="1:26" ht="12.75">
      <c r="A158" s="4" t="s">
        <v>51</v>
      </c>
      <c r="B158" s="7">
        <v>148</v>
      </c>
      <c r="C158" s="5">
        <v>30826</v>
      </c>
      <c r="D158" s="5">
        <v>30847</v>
      </c>
      <c r="E158" s="8">
        <v>84.4260273972603</v>
      </c>
      <c r="F158" s="8">
        <v>5.11232876712329</v>
      </c>
      <c r="G158" s="7">
        <f t="shared" si="10"/>
        <v>6</v>
      </c>
      <c r="H158" s="9">
        <v>21</v>
      </c>
      <c r="I158" s="7">
        <v>156</v>
      </c>
      <c r="J158" s="10" t="e">
        <v>#N/A</v>
      </c>
      <c r="K158" s="10" t="e">
        <v>#N/A</v>
      </c>
      <c r="L158" s="7">
        <v>5181</v>
      </c>
      <c r="M158" s="8">
        <v>8.12391661841343</v>
      </c>
      <c r="N158" s="8">
        <v>0.127998841922409</v>
      </c>
      <c r="O158" s="8">
        <v>1.54591237212893</v>
      </c>
      <c r="P158" s="8">
        <v>4.32476355915846</v>
      </c>
      <c r="Q158" s="8">
        <v>0.457369384288747</v>
      </c>
      <c r="R158" s="11">
        <v>1.87846491658708</v>
      </c>
      <c r="S158" s="9" t="e">
        <v>#N/A</v>
      </c>
      <c r="T158" s="11" t="e">
        <f t="shared" si="9"/>
        <v>#N/A</v>
      </c>
      <c r="U158" s="12">
        <v>0.15</v>
      </c>
      <c r="V158" s="10">
        <v>3</v>
      </c>
      <c r="W158" s="8">
        <v>0.043</v>
      </c>
      <c r="X158" s="12">
        <v>3.66</v>
      </c>
      <c r="Y158" s="9" t="e">
        <v>#N/A</v>
      </c>
      <c r="Z158" s="8" t="e">
        <v>#N/A</v>
      </c>
    </row>
    <row r="159" spans="1:26" ht="12.75">
      <c r="A159" s="4" t="s">
        <v>51</v>
      </c>
      <c r="B159" s="7">
        <v>149</v>
      </c>
      <c r="C159" s="5">
        <v>30847</v>
      </c>
      <c r="D159" s="5">
        <v>30861</v>
      </c>
      <c r="E159" s="8">
        <v>84.4739726027397</v>
      </c>
      <c r="F159" s="8">
        <v>5.68767123287671</v>
      </c>
      <c r="G159" s="7">
        <f t="shared" si="10"/>
        <v>6</v>
      </c>
      <c r="H159" s="9">
        <v>14</v>
      </c>
      <c r="I159" s="7">
        <v>173</v>
      </c>
      <c r="J159" s="10" t="e">
        <v>#N/A</v>
      </c>
      <c r="K159" s="10" t="e">
        <v>#N/A</v>
      </c>
      <c r="L159" s="7">
        <v>6319</v>
      </c>
      <c r="M159" s="8">
        <v>6.85695806298465</v>
      </c>
      <c r="N159" s="8">
        <v>0.133162842221871</v>
      </c>
      <c r="O159" s="8">
        <v>1.6953435670201</v>
      </c>
      <c r="P159" s="8">
        <v>3.85934958062985</v>
      </c>
      <c r="Q159" s="8">
        <v>0.723945277575566</v>
      </c>
      <c r="R159" s="11">
        <v>1.77671338647317</v>
      </c>
      <c r="S159" s="9" t="e">
        <v>#N/A</v>
      </c>
      <c r="T159" s="11" t="e">
        <f t="shared" si="9"/>
        <v>#N/A</v>
      </c>
      <c r="U159" s="12">
        <v>0.28</v>
      </c>
      <c r="V159" s="10">
        <v>4.1</v>
      </c>
      <c r="W159" s="8" t="e">
        <v>#N/A</v>
      </c>
      <c r="X159" s="12">
        <v>3.89</v>
      </c>
      <c r="Y159" s="9" t="e">
        <v>#N/A</v>
      </c>
      <c r="Z159" s="8" t="e">
        <v>#N/A</v>
      </c>
    </row>
    <row r="160" spans="1:26" ht="12.75">
      <c r="A160" s="4" t="s">
        <v>51</v>
      </c>
      <c r="B160" s="7">
        <v>150</v>
      </c>
      <c r="C160" s="5">
        <v>30861</v>
      </c>
      <c r="D160" s="5">
        <v>30868</v>
      </c>
      <c r="E160" s="8">
        <v>84.5027397260274</v>
      </c>
      <c r="F160" s="8">
        <v>6.03287671232877</v>
      </c>
      <c r="G160" s="7">
        <f t="shared" si="10"/>
        <v>7</v>
      </c>
      <c r="H160" s="9">
        <v>7</v>
      </c>
      <c r="I160" s="7">
        <v>184</v>
      </c>
      <c r="J160" s="10" t="e">
        <v>#N/A</v>
      </c>
      <c r="K160" s="10" t="e">
        <v>#N/A</v>
      </c>
      <c r="L160" s="7">
        <v>1279</v>
      </c>
      <c r="M160" s="8">
        <v>4.09310054730258</v>
      </c>
      <c r="N160" s="8">
        <v>0.0918397185301016</v>
      </c>
      <c r="O160" s="8">
        <v>0.940125410476935</v>
      </c>
      <c r="P160" s="8">
        <v>2.10568960125098</v>
      </c>
      <c r="Q160" s="8">
        <v>0.410123337842064</v>
      </c>
      <c r="R160" s="11">
        <v>1.94382901680803</v>
      </c>
      <c r="S160" s="9" t="e">
        <v>#N/A</v>
      </c>
      <c r="T160" s="11" t="e">
        <f t="shared" si="9"/>
        <v>#N/A</v>
      </c>
      <c r="U160" s="12">
        <v>0.12</v>
      </c>
      <c r="V160" s="10">
        <v>2.1</v>
      </c>
      <c r="W160" s="8" t="e">
        <v>#N/A</v>
      </c>
      <c r="X160" s="12">
        <v>5.57</v>
      </c>
      <c r="Y160" s="9" t="e">
        <v>#N/A</v>
      </c>
      <c r="Z160" s="8" t="e">
        <v>#N/A</v>
      </c>
    </row>
    <row r="161" spans="1:26" ht="12.75">
      <c r="A161" s="4" t="s">
        <v>51</v>
      </c>
      <c r="B161" s="7">
        <v>151</v>
      </c>
      <c r="C161" s="5">
        <v>30868</v>
      </c>
      <c r="D161" s="5">
        <v>30882</v>
      </c>
      <c r="E161" s="8">
        <v>84.5315068493151</v>
      </c>
      <c r="F161" s="8">
        <v>6.37808219178082</v>
      </c>
      <c r="G161" s="7">
        <f t="shared" si="10"/>
        <v>7</v>
      </c>
      <c r="H161" s="9">
        <v>14</v>
      </c>
      <c r="I161" s="7">
        <v>194</v>
      </c>
      <c r="J161" s="10" t="e">
        <v>#N/A</v>
      </c>
      <c r="K161" s="10" t="e">
        <v>#N/A</v>
      </c>
      <c r="L161" s="7">
        <v>6429</v>
      </c>
      <c r="M161" s="8">
        <v>5.32677274848343</v>
      </c>
      <c r="N161" s="8">
        <v>0.151538964069062</v>
      </c>
      <c r="O161" s="8">
        <v>1.53440255094105</v>
      </c>
      <c r="P161" s="8">
        <v>3.08514419038731</v>
      </c>
      <c r="Q161" s="8">
        <v>0.757871758220563</v>
      </c>
      <c r="R161" s="11">
        <v>1.72658793876818</v>
      </c>
      <c r="S161" s="9" t="e">
        <v>#N/A</v>
      </c>
      <c r="T161" s="11" t="e">
        <f t="shared" si="9"/>
        <v>#N/A</v>
      </c>
      <c r="U161" s="12">
        <v>0.29</v>
      </c>
      <c r="V161" s="10">
        <v>3.1</v>
      </c>
      <c r="W161" s="8" t="e">
        <v>#N/A</v>
      </c>
      <c r="X161" s="12">
        <v>2.35</v>
      </c>
      <c r="Y161" s="9" t="e">
        <v>#N/A</v>
      </c>
      <c r="Z161" s="8" t="e">
        <v>#N/A</v>
      </c>
    </row>
    <row r="162" spans="1:26" ht="12.75">
      <c r="A162" s="4" t="s">
        <v>51</v>
      </c>
      <c r="B162" s="7">
        <v>152</v>
      </c>
      <c r="C162" s="5">
        <v>30882</v>
      </c>
      <c r="D162" s="5">
        <v>30920</v>
      </c>
      <c r="E162" s="8">
        <v>84.6027397260274</v>
      </c>
      <c r="F162" s="8">
        <v>7.23287671232877</v>
      </c>
      <c r="G162" s="7">
        <f t="shared" si="10"/>
        <v>8</v>
      </c>
      <c r="H162" s="9">
        <v>38</v>
      </c>
      <c r="I162" s="7">
        <v>220</v>
      </c>
      <c r="J162" s="10" t="e">
        <v>#N/A</v>
      </c>
      <c r="K162" s="10" t="e">
        <v>#N/A</v>
      </c>
      <c r="L162" s="7">
        <v>45085</v>
      </c>
      <c r="M162" s="8">
        <v>5.49946248641455</v>
      </c>
      <c r="N162" s="8">
        <v>1.5287110613286</v>
      </c>
      <c r="O162" s="8">
        <v>0.700171484972829</v>
      </c>
      <c r="P162" s="8">
        <v>3.29583009870245</v>
      </c>
      <c r="Q162" s="8">
        <v>-0.129388950870578</v>
      </c>
      <c r="R162" s="11">
        <v>1.66861225297374</v>
      </c>
      <c r="S162" s="9" t="e">
        <v>#N/A</v>
      </c>
      <c r="T162" s="11" t="e">
        <f t="shared" si="9"/>
        <v>#N/A</v>
      </c>
      <c r="U162" s="12">
        <v>0.75</v>
      </c>
      <c r="V162" s="10">
        <v>2.7</v>
      </c>
      <c r="W162" s="8">
        <v>0.037</v>
      </c>
      <c r="X162" s="12">
        <v>3.09</v>
      </c>
      <c r="Y162" s="9" t="e">
        <v>#N/A</v>
      </c>
      <c r="Z162" s="8" t="e">
        <v>#N/A</v>
      </c>
    </row>
    <row r="163" spans="1:26" ht="12.75">
      <c r="A163" s="4" t="s">
        <v>51</v>
      </c>
      <c r="B163" s="7">
        <v>153</v>
      </c>
      <c r="C163" s="5">
        <v>30920</v>
      </c>
      <c r="D163" s="5">
        <v>30947</v>
      </c>
      <c r="E163" s="8">
        <v>84.6917808219178</v>
      </c>
      <c r="F163" s="8">
        <v>8.3013698630137</v>
      </c>
      <c r="G163" s="7">
        <f t="shared" si="10"/>
        <v>9</v>
      </c>
      <c r="H163" s="9">
        <v>27</v>
      </c>
      <c r="I163" s="7">
        <v>253</v>
      </c>
      <c r="J163" s="10" t="e">
        <v>#N/A</v>
      </c>
      <c r="K163" s="10" t="e">
        <v>#N/A</v>
      </c>
      <c r="L163" s="7">
        <v>48424</v>
      </c>
      <c r="M163" s="8">
        <v>0.466618618866678</v>
      </c>
      <c r="N163" s="8">
        <v>0.0221494878572609</v>
      </c>
      <c r="O163" s="8">
        <v>0.127495436147365</v>
      </c>
      <c r="P163" s="8">
        <v>0.267728357839088</v>
      </c>
      <c r="Q163" s="8">
        <v>0.0601082084792665</v>
      </c>
      <c r="R163" s="11">
        <v>1.74288081633522</v>
      </c>
      <c r="S163" s="9" t="e">
        <v>#N/A</v>
      </c>
      <c r="T163" s="11" t="e">
        <f t="shared" si="9"/>
        <v>#N/A</v>
      </c>
      <c r="U163" s="12">
        <v>1.12</v>
      </c>
      <c r="V163" s="10">
        <v>0.3</v>
      </c>
      <c r="W163" s="8">
        <v>0.006</v>
      </c>
      <c r="X163" s="12">
        <v>0.47</v>
      </c>
      <c r="Y163" s="9" t="e">
        <v>#N/A</v>
      </c>
      <c r="Z163" s="8" t="e">
        <v>#N/A</v>
      </c>
    </row>
    <row r="164" spans="1:26" ht="12.75">
      <c r="A164" s="4" t="s">
        <v>51</v>
      </c>
      <c r="B164" s="7">
        <v>154</v>
      </c>
      <c r="C164" s="5">
        <v>30947</v>
      </c>
      <c r="D164" s="5">
        <v>30954</v>
      </c>
      <c r="E164" s="8">
        <v>84.7383561643836</v>
      </c>
      <c r="F164" s="8">
        <v>8.86027397260274</v>
      </c>
      <c r="G164" s="7">
        <f t="shared" si="10"/>
        <v>9</v>
      </c>
      <c r="H164" s="9">
        <v>7</v>
      </c>
      <c r="I164" s="7">
        <v>270</v>
      </c>
      <c r="J164" s="10" t="e">
        <v>#N/A</v>
      </c>
      <c r="K164" s="10" t="e">
        <v>#N/A</v>
      </c>
      <c r="L164" s="7">
        <v>2861</v>
      </c>
      <c r="M164" s="8">
        <v>10.6754210415938</v>
      </c>
      <c r="N164" s="8">
        <v>0.306706675987417</v>
      </c>
      <c r="O164" s="8">
        <v>2.12867451939881</v>
      </c>
      <c r="P164" s="8">
        <v>6.10897518350227</v>
      </c>
      <c r="Q164" s="8">
        <v>0.59104546571129</v>
      </c>
      <c r="R164" s="11">
        <v>1.74749785699303</v>
      </c>
      <c r="S164" s="9" t="e">
        <v>#N/A</v>
      </c>
      <c r="T164" s="11" t="e">
        <f t="shared" si="9"/>
        <v>#N/A</v>
      </c>
      <c r="U164" s="12">
        <v>0.27</v>
      </c>
      <c r="V164" s="10">
        <v>5.8</v>
      </c>
      <c r="W164" s="8" t="e">
        <v>#N/A</v>
      </c>
      <c r="X164" s="12">
        <v>3.86</v>
      </c>
      <c r="Y164" s="9" t="e">
        <v>#N/A</v>
      </c>
      <c r="Z164" s="8" t="e">
        <v>#N/A</v>
      </c>
    </row>
    <row r="165" spans="1:26" ht="12.75">
      <c r="A165" s="4" t="s">
        <v>51</v>
      </c>
      <c r="B165" s="7">
        <v>155</v>
      </c>
      <c r="C165" s="5">
        <v>30954</v>
      </c>
      <c r="D165" s="5">
        <v>31021</v>
      </c>
      <c r="E165" s="8">
        <v>84.8397260273973</v>
      </c>
      <c r="F165" s="8">
        <v>10.0767123287671</v>
      </c>
      <c r="G165" s="7">
        <f t="shared" si="10"/>
        <v>11</v>
      </c>
      <c r="H165" s="9">
        <v>67</v>
      </c>
      <c r="I165" s="7">
        <v>307</v>
      </c>
      <c r="J165" s="10" t="e">
        <v>#N/A</v>
      </c>
      <c r="K165" s="10" t="e">
        <v>#N/A</v>
      </c>
      <c r="L165" s="7">
        <v>17589</v>
      </c>
      <c r="M165" s="8">
        <v>8.30148951048951</v>
      </c>
      <c r="N165" s="8">
        <v>0.140181204161692</v>
      </c>
      <c r="O165" s="8">
        <v>1.53955007106714</v>
      </c>
      <c r="P165" s="8">
        <v>4.65674910455398</v>
      </c>
      <c r="Q165" s="8">
        <v>0.367446321450907</v>
      </c>
      <c r="R165" s="11">
        <v>1.78267914463573</v>
      </c>
      <c r="S165" s="9" t="e">
        <v>#N/A</v>
      </c>
      <c r="T165" s="11" t="e">
        <f t="shared" si="9"/>
        <v>#N/A</v>
      </c>
      <c r="U165" s="12">
        <v>0.16</v>
      </c>
      <c r="V165" s="10">
        <v>3.8</v>
      </c>
      <c r="W165" s="8">
        <v>0.023</v>
      </c>
      <c r="X165" s="12">
        <v>5.36</v>
      </c>
      <c r="Y165" s="9" t="e">
        <v>#N/A</v>
      </c>
      <c r="Z165" s="8" t="e">
        <v>#N/A</v>
      </c>
    </row>
    <row r="166" spans="1:27" ht="12.75">
      <c r="A166" s="4" t="s">
        <v>51</v>
      </c>
      <c r="B166" s="7">
        <v>156</v>
      </c>
      <c r="C166" s="5">
        <v>31021</v>
      </c>
      <c r="D166" s="5">
        <v>31071</v>
      </c>
      <c r="E166" s="8">
        <v>85</v>
      </c>
      <c r="F166" s="8">
        <v>12</v>
      </c>
      <c r="G166" s="7">
        <f t="shared" si="10"/>
        <v>13</v>
      </c>
      <c r="H166" s="9">
        <v>50</v>
      </c>
      <c r="I166" s="7">
        <v>365</v>
      </c>
      <c r="J166" s="10" t="e">
        <v>#N/A</v>
      </c>
      <c r="K166" s="10" t="e">
        <v>#N/A</v>
      </c>
      <c r="L166" s="7">
        <v>2421</v>
      </c>
      <c r="M166" s="8" t="e">
        <v>#N/A</v>
      </c>
      <c r="N166" s="8" t="e">
        <v>#N/A</v>
      </c>
      <c r="O166" s="8" t="e">
        <v>#N/A</v>
      </c>
      <c r="P166" s="8" t="e">
        <v>#N/A</v>
      </c>
      <c r="Q166" s="8" t="e">
        <v>#N/A</v>
      </c>
      <c r="R166" s="8" t="e">
        <v>#N/A</v>
      </c>
      <c r="S166" s="8" t="e">
        <v>#N/A</v>
      </c>
      <c r="T166" s="8" t="e">
        <v>#N/A</v>
      </c>
      <c r="U166" s="12">
        <v>0.03</v>
      </c>
      <c r="V166" s="10" t="e">
        <v>#N/A</v>
      </c>
      <c r="W166" s="10" t="e">
        <v>#N/A</v>
      </c>
      <c r="X166" s="10" t="e">
        <v>#N/A</v>
      </c>
      <c r="Y166" s="10" t="e">
        <v>#N/A</v>
      </c>
      <c r="Z166" s="10" t="e">
        <v>#N/A</v>
      </c>
      <c r="AA166" s="13" t="s">
        <v>53</v>
      </c>
    </row>
    <row r="167" spans="1:26" ht="12.75">
      <c r="A167" s="4" t="s">
        <v>51</v>
      </c>
      <c r="B167" s="7">
        <v>157</v>
      </c>
      <c r="C167" s="5">
        <v>31071</v>
      </c>
      <c r="D167" s="5">
        <v>31078</v>
      </c>
      <c r="E167" s="8">
        <v>85.0753424657534</v>
      </c>
      <c r="F167" s="8">
        <v>0.904109589041096</v>
      </c>
      <c r="G167" s="7">
        <f t="shared" si="10"/>
        <v>1</v>
      </c>
      <c r="H167" s="9">
        <v>7</v>
      </c>
      <c r="I167" s="7">
        <v>28</v>
      </c>
      <c r="J167" s="10" t="e">
        <v>#N/A</v>
      </c>
      <c r="K167" s="10" t="e">
        <v>#N/A</v>
      </c>
      <c r="L167" s="7">
        <v>2211</v>
      </c>
      <c r="M167" s="8">
        <v>12.4716379918589</v>
      </c>
      <c r="N167" s="8">
        <v>0.217712256897332</v>
      </c>
      <c r="O167" s="8">
        <v>2.18189769335142</v>
      </c>
      <c r="P167" s="8">
        <v>6.85019538670285</v>
      </c>
      <c r="Q167" s="8">
        <v>0.457703514518318</v>
      </c>
      <c r="R167" s="11">
        <v>1.82062514830862</v>
      </c>
      <c r="S167" s="9" t="e">
        <v>#N/A</v>
      </c>
      <c r="T167" s="11" t="e">
        <f aca="true" t="shared" si="11" ref="T167:T172">S167/(Q167*1000)</f>
        <v>#N/A</v>
      </c>
      <c r="U167" s="12">
        <v>0.2</v>
      </c>
      <c r="V167" s="10">
        <v>5.6</v>
      </c>
      <c r="W167" s="8" t="e">
        <v>#N/A</v>
      </c>
      <c r="X167" s="12">
        <v>1.3</v>
      </c>
      <c r="Y167" s="9" t="e">
        <v>#N/A</v>
      </c>
      <c r="Z167" s="8" t="e">
        <v>#N/A</v>
      </c>
    </row>
    <row r="168" spans="1:26" ht="12.75">
      <c r="A168" s="4" t="s">
        <v>51</v>
      </c>
      <c r="B168" s="7">
        <v>158</v>
      </c>
      <c r="C168" s="5">
        <v>31078</v>
      </c>
      <c r="D168" s="5">
        <v>31085</v>
      </c>
      <c r="E168" s="8">
        <v>85.0945205479452</v>
      </c>
      <c r="F168" s="8">
        <v>1.13424657534247</v>
      </c>
      <c r="G168" s="7">
        <f t="shared" si="10"/>
        <v>2</v>
      </c>
      <c r="H168" s="9">
        <v>7</v>
      </c>
      <c r="I168" s="7">
        <v>35</v>
      </c>
      <c r="J168" s="10" t="e">
        <v>#N/A</v>
      </c>
      <c r="K168" s="10" t="e">
        <v>#N/A</v>
      </c>
      <c r="L168" s="7">
        <v>2235</v>
      </c>
      <c r="M168" s="8">
        <v>11.742449753915</v>
      </c>
      <c r="N168" s="8">
        <v>0.327224340044743</v>
      </c>
      <c r="O168" s="8">
        <v>2.43744187919463</v>
      </c>
      <c r="P168" s="8">
        <v>6.59272304250559</v>
      </c>
      <c r="Q168" s="8">
        <v>0.778053489395973</v>
      </c>
      <c r="R168" s="11">
        <v>1.78112286504488</v>
      </c>
      <c r="S168" s="9" t="e">
        <v>#N/A</v>
      </c>
      <c r="T168" s="11" t="e">
        <f t="shared" si="11"/>
        <v>#N/A</v>
      </c>
      <c r="U168" s="12">
        <v>0.21</v>
      </c>
      <c r="V168" s="10">
        <v>6.3</v>
      </c>
      <c r="W168" s="8">
        <v>0.058</v>
      </c>
      <c r="X168" s="12">
        <v>13.36</v>
      </c>
      <c r="Y168" s="9" t="e">
        <v>#N/A</v>
      </c>
      <c r="Z168" s="8" t="e">
        <v>#N/A</v>
      </c>
    </row>
    <row r="169" spans="1:26" ht="12.75">
      <c r="A169" s="4" t="s">
        <v>51</v>
      </c>
      <c r="B169" s="7">
        <v>159</v>
      </c>
      <c r="C169" s="5">
        <v>31085</v>
      </c>
      <c r="D169" s="5">
        <v>31092</v>
      </c>
      <c r="E169" s="8">
        <v>85.113698630137</v>
      </c>
      <c r="F169" s="8">
        <v>1.36438356164384</v>
      </c>
      <c r="G169" s="7">
        <f t="shared" si="10"/>
        <v>2</v>
      </c>
      <c r="H169" s="9">
        <v>7</v>
      </c>
      <c r="I169" s="7">
        <v>42</v>
      </c>
      <c r="J169" s="10" t="e">
        <v>#N/A</v>
      </c>
      <c r="K169" s="10" t="e">
        <v>#N/A</v>
      </c>
      <c r="L169" s="7">
        <v>2172</v>
      </c>
      <c r="M169" s="8">
        <v>10.1302567219153</v>
      </c>
      <c r="N169" s="8">
        <v>0.353407918968692</v>
      </c>
      <c r="O169" s="8">
        <v>2.3059105893186</v>
      </c>
      <c r="P169" s="8">
        <v>5.94177900552486</v>
      </c>
      <c r="Q169" s="8">
        <v>0.810364813627992</v>
      </c>
      <c r="R169" s="11">
        <v>1.70491980810728</v>
      </c>
      <c r="S169" s="9" t="e">
        <v>#N/A</v>
      </c>
      <c r="T169" s="11" t="e">
        <f t="shared" si="11"/>
        <v>#N/A</v>
      </c>
      <c r="U169" s="12">
        <v>0.2</v>
      </c>
      <c r="V169" s="10">
        <v>5.4</v>
      </c>
      <c r="W169" s="8">
        <v>0.026</v>
      </c>
      <c r="X169" s="12">
        <v>11.74</v>
      </c>
      <c r="Y169" s="9" t="e">
        <v>#N/A</v>
      </c>
      <c r="Z169" s="8" t="e">
        <v>#N/A</v>
      </c>
    </row>
    <row r="170" spans="1:26" ht="12.75">
      <c r="A170" s="4" t="s">
        <v>51</v>
      </c>
      <c r="B170" s="7">
        <v>160</v>
      </c>
      <c r="C170" s="5">
        <v>31092</v>
      </c>
      <c r="D170" s="5">
        <v>31099</v>
      </c>
      <c r="E170" s="8">
        <v>85.1328767123288</v>
      </c>
      <c r="F170" s="8">
        <v>1.59452054794521</v>
      </c>
      <c r="G170" s="7">
        <f aca="true" t="shared" si="12" ref="G170:G201">TRUNC(F170)+1</f>
        <v>2</v>
      </c>
      <c r="H170" s="9">
        <v>7</v>
      </c>
      <c r="I170" s="7">
        <v>49</v>
      </c>
      <c r="J170" s="10" t="e">
        <v>#N/A</v>
      </c>
      <c r="K170" s="10" t="e">
        <v>#N/A</v>
      </c>
      <c r="L170" s="7">
        <v>4578</v>
      </c>
      <c r="M170" s="8">
        <v>4.76286740934906</v>
      </c>
      <c r="N170" s="8">
        <v>0.246834600262123</v>
      </c>
      <c r="O170" s="8">
        <v>1.71000270860638</v>
      </c>
      <c r="P170" s="8">
        <v>2.97400393184797</v>
      </c>
      <c r="Q170" s="8">
        <v>0.961445918960245</v>
      </c>
      <c r="R170" s="11">
        <v>1.60150003782596</v>
      </c>
      <c r="S170" s="9" t="e">
        <v>#N/A</v>
      </c>
      <c r="T170" s="11" t="e">
        <f t="shared" si="11"/>
        <v>#N/A</v>
      </c>
      <c r="U170" s="12">
        <v>0.43</v>
      </c>
      <c r="V170" s="10">
        <v>3.4</v>
      </c>
      <c r="W170" s="8">
        <v>0.124</v>
      </c>
      <c r="X170" s="12">
        <v>28.61</v>
      </c>
      <c r="Y170" s="9" t="e">
        <v>#N/A</v>
      </c>
      <c r="Z170" s="8" t="e">
        <v>#N/A</v>
      </c>
    </row>
    <row r="171" spans="1:26" ht="12.75">
      <c r="A171" s="4" t="s">
        <v>51</v>
      </c>
      <c r="B171" s="7">
        <v>161</v>
      </c>
      <c r="C171" s="5">
        <v>31099</v>
      </c>
      <c r="D171" s="5">
        <v>31113</v>
      </c>
      <c r="E171" s="8">
        <v>85.1616438356164</v>
      </c>
      <c r="F171" s="8">
        <v>1.93972602739726</v>
      </c>
      <c r="G171" s="7">
        <f t="shared" si="12"/>
        <v>2</v>
      </c>
      <c r="H171" s="9">
        <v>14</v>
      </c>
      <c r="I171" s="7">
        <v>59</v>
      </c>
      <c r="J171" s="10" t="e">
        <v>#N/A</v>
      </c>
      <c r="K171" s="10" t="e">
        <v>#N/A</v>
      </c>
      <c r="L171" s="7">
        <v>3780</v>
      </c>
      <c r="M171" s="8">
        <v>15.7416514285714</v>
      </c>
      <c r="N171" s="8">
        <v>0.44453253968254</v>
      </c>
      <c r="O171" s="8">
        <v>4.2852417989418</v>
      </c>
      <c r="P171" s="8">
        <v>9.18895502645503</v>
      </c>
      <c r="Q171" s="8">
        <v>1.97238181878307</v>
      </c>
      <c r="R171" s="11">
        <v>1.71310572129814</v>
      </c>
      <c r="S171" s="9" t="e">
        <v>#N/A</v>
      </c>
      <c r="T171" s="11" t="e">
        <f t="shared" si="11"/>
        <v>#N/A</v>
      </c>
      <c r="U171" s="12">
        <v>0.18</v>
      </c>
      <c r="V171" s="10">
        <v>8.1</v>
      </c>
      <c r="W171" s="8">
        <v>0.273</v>
      </c>
      <c r="X171" s="12">
        <v>110.98</v>
      </c>
      <c r="Y171" s="9" t="e">
        <v>#N/A</v>
      </c>
      <c r="Z171" s="8" t="e">
        <v>#N/A</v>
      </c>
    </row>
    <row r="172" spans="1:26" ht="12.75">
      <c r="A172" s="4" t="s">
        <v>51</v>
      </c>
      <c r="B172" s="7">
        <v>162</v>
      </c>
      <c r="C172" s="5">
        <v>31113</v>
      </c>
      <c r="D172" s="5">
        <v>31133</v>
      </c>
      <c r="E172" s="8">
        <v>85.2082191780822</v>
      </c>
      <c r="F172" s="8">
        <v>2.4986301369863</v>
      </c>
      <c r="G172" s="7">
        <f t="shared" si="12"/>
        <v>3</v>
      </c>
      <c r="H172" s="9">
        <v>20</v>
      </c>
      <c r="I172" s="7">
        <v>76</v>
      </c>
      <c r="J172" s="10" t="e">
        <v>#N/A</v>
      </c>
      <c r="K172" s="10" t="e">
        <v>#N/A</v>
      </c>
      <c r="L172" s="7">
        <v>19835</v>
      </c>
      <c r="M172" s="8">
        <v>4.04551371817494</v>
      </c>
      <c r="N172" s="8">
        <v>0.128031318376607</v>
      </c>
      <c r="O172" s="8">
        <v>1.06363478699269</v>
      </c>
      <c r="P172" s="8">
        <v>2.38395260902445</v>
      </c>
      <c r="Q172" s="8">
        <v>0.463593915301235</v>
      </c>
      <c r="R172" s="11">
        <v>1.69697740754604</v>
      </c>
      <c r="S172" s="9" t="e">
        <v>#N/A</v>
      </c>
      <c r="T172" s="11" t="e">
        <f t="shared" si="11"/>
        <v>#N/A</v>
      </c>
      <c r="U172" s="12">
        <v>0.65</v>
      </c>
      <c r="V172" s="10">
        <v>2.6</v>
      </c>
      <c r="W172" s="8">
        <v>0.057</v>
      </c>
      <c r="X172" s="12">
        <v>8.72</v>
      </c>
      <c r="Y172" s="9" t="e">
        <v>#N/A</v>
      </c>
      <c r="Z172" s="8" t="e">
        <v>#N/A</v>
      </c>
    </row>
    <row r="173" spans="1:27" ht="12.75">
      <c r="A173" s="4" t="s">
        <v>51</v>
      </c>
      <c r="B173" s="7">
        <v>163</v>
      </c>
      <c r="C173" s="5">
        <v>31133</v>
      </c>
      <c r="D173" s="5">
        <v>31176</v>
      </c>
      <c r="E173" s="8">
        <v>85.2945205479452</v>
      </c>
      <c r="F173" s="8">
        <v>3.53424657534247</v>
      </c>
      <c r="G173" s="7">
        <f t="shared" si="12"/>
        <v>4</v>
      </c>
      <c r="H173" s="9">
        <v>43</v>
      </c>
      <c r="I173" s="7">
        <v>108</v>
      </c>
      <c r="J173" s="10" t="e">
        <v>#N/A</v>
      </c>
      <c r="K173" s="10" t="e">
        <v>#N/A</v>
      </c>
      <c r="L173" s="7">
        <v>2340</v>
      </c>
      <c r="M173" s="8" t="e">
        <v>#N/A</v>
      </c>
      <c r="N173" s="8" t="e">
        <v>#N/A</v>
      </c>
      <c r="O173" s="8" t="e">
        <v>#N/A</v>
      </c>
      <c r="P173" s="8" t="e">
        <v>#N/A</v>
      </c>
      <c r="Q173" s="8" t="e">
        <v>#N/A</v>
      </c>
      <c r="R173" s="8" t="e">
        <v>#N/A</v>
      </c>
      <c r="S173" s="8" t="e">
        <v>#N/A</v>
      </c>
      <c r="T173" s="8" t="e">
        <v>#N/A</v>
      </c>
      <c r="U173" s="12">
        <v>0.04</v>
      </c>
      <c r="V173" s="10" t="e">
        <v>#N/A</v>
      </c>
      <c r="W173" s="10" t="e">
        <v>#N/A</v>
      </c>
      <c r="X173" s="10" t="e">
        <v>#N/A</v>
      </c>
      <c r="Y173" s="10" t="e">
        <v>#N/A</v>
      </c>
      <c r="Z173" s="10" t="e">
        <v>#N/A</v>
      </c>
      <c r="AA173" s="13" t="s">
        <v>53</v>
      </c>
    </row>
    <row r="174" spans="1:26" ht="12.75">
      <c r="A174" s="4" t="s">
        <v>51</v>
      </c>
      <c r="B174" s="7">
        <v>164</v>
      </c>
      <c r="C174" s="5">
        <v>31176</v>
      </c>
      <c r="D174" s="5">
        <v>31183</v>
      </c>
      <c r="E174" s="8">
        <v>85.3630136986301</v>
      </c>
      <c r="F174" s="8">
        <v>4.35616438356164</v>
      </c>
      <c r="G174" s="7">
        <f t="shared" si="12"/>
        <v>5</v>
      </c>
      <c r="H174" s="9">
        <v>7</v>
      </c>
      <c r="I174" s="7">
        <v>133</v>
      </c>
      <c r="J174" s="10" t="e">
        <v>#N/A</v>
      </c>
      <c r="K174" s="10" t="e">
        <v>#N/A</v>
      </c>
      <c r="L174" s="7">
        <v>2748</v>
      </c>
      <c r="M174" s="8">
        <v>4.8056808588064</v>
      </c>
      <c r="N174" s="8">
        <v>0.240592358078603</v>
      </c>
      <c r="O174" s="8">
        <v>1.29187860262009</v>
      </c>
      <c r="P174" s="8">
        <v>2.84871470160116</v>
      </c>
      <c r="Q174" s="8">
        <v>0.574857112227074</v>
      </c>
      <c r="R174" s="11">
        <v>1.68696460059875</v>
      </c>
      <c r="S174" s="9" t="e">
        <v>#N/A</v>
      </c>
      <c r="T174" s="11" t="e">
        <f>S174/(Q174*1000)</f>
        <v>#N/A</v>
      </c>
      <c r="U174" s="12">
        <v>0.25</v>
      </c>
      <c r="V174" s="10">
        <v>3</v>
      </c>
      <c r="W174" s="8" t="e">
        <v>#N/A</v>
      </c>
      <c r="X174" s="12">
        <v>3.53</v>
      </c>
      <c r="Y174" s="9" t="e">
        <v>#N/A</v>
      </c>
      <c r="Z174" s="8" t="e">
        <v>#N/A</v>
      </c>
    </row>
    <row r="175" spans="1:26" ht="12.75">
      <c r="A175" s="4" t="s">
        <v>51</v>
      </c>
      <c r="B175" s="7">
        <v>165</v>
      </c>
      <c r="C175" s="5">
        <v>31183</v>
      </c>
      <c r="D175" s="5">
        <v>31190</v>
      </c>
      <c r="E175" s="8">
        <v>85.3821917808219</v>
      </c>
      <c r="F175" s="8">
        <v>4.58630136986301</v>
      </c>
      <c r="G175" s="7">
        <f t="shared" si="12"/>
        <v>5</v>
      </c>
      <c r="H175" s="9">
        <v>7</v>
      </c>
      <c r="I175" s="7">
        <v>140</v>
      </c>
      <c r="J175" s="10" t="e">
        <v>#N/A</v>
      </c>
      <c r="K175" s="10" t="e">
        <v>#N/A</v>
      </c>
      <c r="L175" s="7">
        <v>6231</v>
      </c>
      <c r="M175" s="8">
        <v>7.82716077676135</v>
      </c>
      <c r="N175" s="8">
        <v>0.159562959396566</v>
      </c>
      <c r="O175" s="8">
        <v>1.68508165623495</v>
      </c>
      <c r="P175" s="8">
        <v>4.47619836302359</v>
      </c>
      <c r="Q175" s="8">
        <v>0.558422528261917</v>
      </c>
      <c r="R175" s="11">
        <v>1.7486179436146</v>
      </c>
      <c r="S175" s="9" t="e">
        <v>#N/A</v>
      </c>
      <c r="T175" s="11" t="e">
        <f>S175/(Q175*1000)</f>
        <v>#N/A</v>
      </c>
      <c r="U175" s="12">
        <v>0.58</v>
      </c>
      <c r="V175" s="10">
        <v>3</v>
      </c>
      <c r="W175" s="8" t="e">
        <v>#N/A</v>
      </c>
      <c r="X175" s="12">
        <v>4.16</v>
      </c>
      <c r="Y175" s="9" t="e">
        <v>#N/A</v>
      </c>
      <c r="Z175" s="8" t="e">
        <v>#N/A</v>
      </c>
    </row>
    <row r="176" spans="1:27" ht="12.75">
      <c r="A176" s="4" t="s">
        <v>51</v>
      </c>
      <c r="B176" s="7">
        <v>166</v>
      </c>
      <c r="C176" s="5">
        <v>31190</v>
      </c>
      <c r="D176" s="5">
        <v>31211</v>
      </c>
      <c r="E176" s="8">
        <v>85.4205479452055</v>
      </c>
      <c r="F176" s="8">
        <v>5.04657534246575</v>
      </c>
      <c r="G176" s="7">
        <f t="shared" si="12"/>
        <v>6</v>
      </c>
      <c r="H176" s="9">
        <v>21</v>
      </c>
      <c r="I176" s="7">
        <v>154</v>
      </c>
      <c r="J176" s="10" t="e">
        <v>#N/A</v>
      </c>
      <c r="K176" s="10" t="e">
        <v>#N/A</v>
      </c>
      <c r="L176" s="7">
        <v>2358</v>
      </c>
      <c r="M176" s="8" t="e">
        <v>#N/A</v>
      </c>
      <c r="N176" s="8" t="e">
        <v>#N/A</v>
      </c>
      <c r="O176" s="8" t="e">
        <v>#N/A</v>
      </c>
      <c r="P176" s="8" t="e">
        <v>#N/A</v>
      </c>
      <c r="Q176" s="8" t="e">
        <v>#N/A</v>
      </c>
      <c r="R176" s="8" t="e">
        <v>#N/A</v>
      </c>
      <c r="S176" s="8" t="e">
        <v>#N/A</v>
      </c>
      <c r="T176" s="8" t="e">
        <v>#N/A</v>
      </c>
      <c r="U176" s="12">
        <v>0.07</v>
      </c>
      <c r="V176" s="10" t="e">
        <v>#N/A</v>
      </c>
      <c r="W176" s="10" t="e">
        <v>#N/A</v>
      </c>
      <c r="X176" s="10" t="e">
        <v>#N/A</v>
      </c>
      <c r="Y176" s="10" t="e">
        <v>#N/A</v>
      </c>
      <c r="Z176" s="10" t="e">
        <v>#N/A</v>
      </c>
      <c r="AA176" s="13" t="s">
        <v>53</v>
      </c>
    </row>
    <row r="177" spans="1:26" ht="12.75">
      <c r="A177" s="4" t="s">
        <v>51</v>
      </c>
      <c r="B177" s="7">
        <v>167</v>
      </c>
      <c r="C177" s="5">
        <v>31211</v>
      </c>
      <c r="D177" s="5">
        <v>31232</v>
      </c>
      <c r="E177" s="8">
        <v>85.4780821917808</v>
      </c>
      <c r="F177" s="8">
        <v>5.73698630136986</v>
      </c>
      <c r="G177" s="7">
        <f t="shared" si="12"/>
        <v>6</v>
      </c>
      <c r="H177" s="9">
        <v>21</v>
      </c>
      <c r="I177" s="7">
        <v>175</v>
      </c>
      <c r="J177" s="10" t="e">
        <v>#N/A</v>
      </c>
      <c r="K177" s="10" t="e">
        <v>#N/A</v>
      </c>
      <c r="L177" s="7">
        <v>5103</v>
      </c>
      <c r="M177" s="8">
        <v>6.417</v>
      </c>
      <c r="N177" s="8">
        <v>0.152</v>
      </c>
      <c r="O177" s="8">
        <v>1.589</v>
      </c>
      <c r="P177" s="8">
        <v>3.85</v>
      </c>
      <c r="Q177" s="8">
        <v>0.62</v>
      </c>
      <c r="R177" s="11">
        <v>1.66686283492141</v>
      </c>
      <c r="S177" s="9" t="e">
        <v>#N/A</v>
      </c>
      <c r="T177" s="11" t="e">
        <f>S177/(Q177*1000)</f>
        <v>#N/A</v>
      </c>
      <c r="U177" s="12">
        <v>0.15</v>
      </c>
      <c r="V177" s="10">
        <v>5.8</v>
      </c>
      <c r="W177" s="8">
        <v>0.208</v>
      </c>
      <c r="X177" s="12">
        <v>6.08</v>
      </c>
      <c r="Y177" s="9" t="e">
        <v>#N/A</v>
      </c>
      <c r="Z177" s="8" t="e">
        <v>#N/A</v>
      </c>
    </row>
    <row r="178" spans="1:27" ht="12.75">
      <c r="A178" s="4" t="s">
        <v>51</v>
      </c>
      <c r="B178" s="7">
        <v>168</v>
      </c>
      <c r="C178" s="5">
        <v>31232</v>
      </c>
      <c r="D178" s="5">
        <v>31267</v>
      </c>
      <c r="E178" s="8">
        <v>85.5547945205479</v>
      </c>
      <c r="F178" s="8">
        <v>6.65753424657534</v>
      </c>
      <c r="G178" s="7">
        <f t="shared" si="12"/>
        <v>7</v>
      </c>
      <c r="H178" s="9">
        <v>35</v>
      </c>
      <c r="I178" s="7">
        <v>203</v>
      </c>
      <c r="J178" s="10">
        <v>1.20000000000027</v>
      </c>
      <c r="K178" s="10">
        <v>0.142857142857175</v>
      </c>
      <c r="L178" s="7">
        <v>88.487787341125</v>
      </c>
      <c r="M178" s="8" t="e">
        <v>#N/A</v>
      </c>
      <c r="N178" s="8" t="e">
        <v>#N/A</v>
      </c>
      <c r="O178" s="8" t="e">
        <v>#N/A</v>
      </c>
      <c r="P178" s="8" t="e">
        <v>#N/A</v>
      </c>
      <c r="Q178" s="8" t="e">
        <v>#N/A</v>
      </c>
      <c r="R178" s="8" t="e">
        <v>#N/A</v>
      </c>
      <c r="S178" s="8" t="e">
        <v>#N/A</v>
      </c>
      <c r="T178" s="8" t="e">
        <v>#N/A</v>
      </c>
      <c r="U178" s="12">
        <v>0</v>
      </c>
      <c r="V178" s="10" t="e">
        <v>#N/A</v>
      </c>
      <c r="W178" s="10" t="e">
        <v>#N/A</v>
      </c>
      <c r="X178" s="10" t="e">
        <v>#N/A</v>
      </c>
      <c r="Y178" s="10" t="e">
        <v>#N/A</v>
      </c>
      <c r="Z178" s="10" t="e">
        <v>#N/A</v>
      </c>
      <c r="AA178" s="13" t="s">
        <v>53</v>
      </c>
    </row>
    <row r="179" spans="1:26" ht="12.75">
      <c r="A179" s="4" t="s">
        <v>51</v>
      </c>
      <c r="B179" s="7">
        <v>169</v>
      </c>
      <c r="C179" s="5">
        <v>31267</v>
      </c>
      <c r="D179" s="5">
        <v>31274</v>
      </c>
      <c r="E179" s="8">
        <v>85.6123287671233</v>
      </c>
      <c r="F179" s="8">
        <v>7.34794520547945</v>
      </c>
      <c r="G179" s="7">
        <f t="shared" si="12"/>
        <v>8</v>
      </c>
      <c r="H179" s="9">
        <v>7</v>
      </c>
      <c r="I179" s="7">
        <v>224</v>
      </c>
      <c r="J179" s="10">
        <v>29.1999999999998</v>
      </c>
      <c r="K179" s="10">
        <v>17.380952380952262</v>
      </c>
      <c r="L179" s="7">
        <v>2126.35164582636</v>
      </c>
      <c r="M179" s="8">
        <v>5.36172595082188</v>
      </c>
      <c r="N179" s="8">
        <v>0.143862658182823</v>
      </c>
      <c r="O179" s="8">
        <v>1.39219437472185</v>
      </c>
      <c r="P179" s="8">
        <v>3.02969643456898</v>
      </c>
      <c r="Q179" s="8">
        <v>0.629619782140836</v>
      </c>
      <c r="R179" s="11">
        <v>1.76972382105492</v>
      </c>
      <c r="S179" s="9" t="e">
        <v>#N/A</v>
      </c>
      <c r="T179" s="11" t="e">
        <f aca="true" t="shared" si="13" ref="T179:T186">S179/(Q179*1000)</f>
        <v>#N/A</v>
      </c>
      <c r="U179" s="12">
        <v>0.17</v>
      </c>
      <c r="V179" s="10">
        <v>1.6</v>
      </c>
      <c r="W179" s="8">
        <v>0.062</v>
      </c>
      <c r="X179" s="12">
        <v>87.16</v>
      </c>
      <c r="Y179" s="9" t="e">
        <v>#N/A</v>
      </c>
      <c r="Z179" s="8" t="e">
        <v>#N/A</v>
      </c>
    </row>
    <row r="180" spans="1:26" ht="12.75">
      <c r="A180" s="4" t="s">
        <v>51</v>
      </c>
      <c r="B180" s="7">
        <v>170</v>
      </c>
      <c r="C180" s="5">
        <v>31274</v>
      </c>
      <c r="D180" s="5">
        <v>31281</v>
      </c>
      <c r="E180" s="8">
        <v>85.6315068493151</v>
      </c>
      <c r="F180" s="8">
        <v>7.57808219178082</v>
      </c>
      <c r="G180" s="7">
        <f t="shared" si="12"/>
        <v>8</v>
      </c>
      <c r="H180" s="9">
        <v>7</v>
      </c>
      <c r="I180" s="7">
        <v>231</v>
      </c>
      <c r="J180" s="10">
        <v>55.3000000000002</v>
      </c>
      <c r="K180" s="10">
        <v>32.916666666666785</v>
      </c>
      <c r="L180" s="7">
        <v>3692.57610002821</v>
      </c>
      <c r="M180" s="8">
        <v>6.02760176014516</v>
      </c>
      <c r="N180" s="8">
        <v>0.177977103842214</v>
      </c>
      <c r="O180" s="8">
        <v>1.53347035961066</v>
      </c>
      <c r="P180" s="8">
        <v>3.57520214678829</v>
      </c>
      <c r="Q180" s="8">
        <v>0.63359197926405</v>
      </c>
      <c r="R180" s="11">
        <v>1.68594711925868</v>
      </c>
      <c r="S180" s="9" t="e">
        <v>#N/A</v>
      </c>
      <c r="T180" s="11" t="e">
        <f t="shared" si="13"/>
        <v>#N/A</v>
      </c>
      <c r="U180" s="12">
        <v>0.33</v>
      </c>
      <c r="V180" s="10">
        <v>4.5</v>
      </c>
      <c r="W180" s="8" t="e">
        <v>#N/A</v>
      </c>
      <c r="X180" s="12">
        <v>1.12</v>
      </c>
      <c r="Y180" s="9" t="e">
        <v>#N/A</v>
      </c>
      <c r="Z180" s="8" t="e">
        <v>#N/A</v>
      </c>
    </row>
    <row r="181" spans="1:26" ht="12.75">
      <c r="A181" s="4" t="s">
        <v>51</v>
      </c>
      <c r="B181" s="7">
        <v>171</v>
      </c>
      <c r="C181" s="5">
        <v>31281</v>
      </c>
      <c r="D181" s="5">
        <v>31288</v>
      </c>
      <c r="E181" s="8">
        <v>85.6506849315068</v>
      </c>
      <c r="F181" s="8">
        <v>7.80821917808219</v>
      </c>
      <c r="G181" s="7">
        <f t="shared" si="12"/>
        <v>8</v>
      </c>
      <c r="H181" s="9">
        <v>7</v>
      </c>
      <c r="I181" s="7">
        <v>238</v>
      </c>
      <c r="J181" s="10">
        <v>41</v>
      </c>
      <c r="K181" s="10">
        <v>24.404761904761905</v>
      </c>
      <c r="L181" s="7">
        <v>2607.27343107397</v>
      </c>
      <c r="M181" s="8">
        <v>6.17813997105967</v>
      </c>
      <c r="N181" s="8">
        <v>0.177641283986551</v>
      </c>
      <c r="O181" s="8">
        <v>1.56798751955833</v>
      </c>
      <c r="P181" s="8">
        <v>3.64682119131764</v>
      </c>
      <c r="Q181" s="8">
        <v>0.650082625703676</v>
      </c>
      <c r="R181" s="11">
        <v>1.69411650501774</v>
      </c>
      <c r="S181" s="9" t="e">
        <v>#N/A</v>
      </c>
      <c r="T181" s="11" t="e">
        <f t="shared" si="13"/>
        <v>#N/A</v>
      </c>
      <c r="U181" s="12">
        <v>0.24</v>
      </c>
      <c r="V181" s="10">
        <v>4.4</v>
      </c>
      <c r="W181" s="8" t="e">
        <v>#N/A</v>
      </c>
      <c r="X181" s="12">
        <v>1.99</v>
      </c>
      <c r="Y181" s="9" t="e">
        <v>#N/A</v>
      </c>
      <c r="Z181" s="8" t="e">
        <v>#N/A</v>
      </c>
    </row>
    <row r="182" spans="1:26" ht="12.75">
      <c r="A182" s="4" t="s">
        <v>51</v>
      </c>
      <c r="B182" s="7">
        <v>172</v>
      </c>
      <c r="C182" s="5">
        <v>31288</v>
      </c>
      <c r="D182" s="5">
        <v>31302</v>
      </c>
      <c r="E182" s="8">
        <v>85.6794520547945</v>
      </c>
      <c r="F182" s="8">
        <v>8.15342465753425</v>
      </c>
      <c r="G182" s="7">
        <f t="shared" si="12"/>
        <v>9</v>
      </c>
      <c r="H182" s="9">
        <v>14</v>
      </c>
      <c r="I182" s="7">
        <v>248</v>
      </c>
      <c r="J182" s="10">
        <v>62.5999999999999</v>
      </c>
      <c r="K182" s="10">
        <v>18.63095238095235</v>
      </c>
      <c r="L182" s="7">
        <v>4201.79596941428</v>
      </c>
      <c r="M182" s="8">
        <v>2.88556010055151</v>
      </c>
      <c r="N182" s="8">
        <v>0.121751461452164</v>
      </c>
      <c r="O182" s="8">
        <v>0.669892165276261</v>
      </c>
      <c r="P182" s="8">
        <v>1.67718900472513</v>
      </c>
      <c r="Q182" s="8">
        <v>0.247743692786946</v>
      </c>
      <c r="R182" s="11">
        <v>1.72047401480814</v>
      </c>
      <c r="S182" s="9" t="e">
        <v>#N/A</v>
      </c>
      <c r="T182" s="11" t="e">
        <f t="shared" si="13"/>
        <v>#N/A</v>
      </c>
      <c r="U182" s="12">
        <v>0.19</v>
      </c>
      <c r="V182" s="10">
        <v>2.1</v>
      </c>
      <c r="W182" s="8">
        <v>0.015</v>
      </c>
      <c r="X182" s="12">
        <v>1.36</v>
      </c>
      <c r="Y182" s="9" t="e">
        <v>#N/A</v>
      </c>
      <c r="Z182" s="8" t="e">
        <v>#N/A</v>
      </c>
    </row>
    <row r="183" spans="1:26" ht="12.75">
      <c r="A183" s="4" t="s">
        <v>51</v>
      </c>
      <c r="B183" s="7">
        <v>173</v>
      </c>
      <c r="C183" s="5">
        <v>31302</v>
      </c>
      <c r="D183" s="5">
        <v>31309</v>
      </c>
      <c r="E183" s="8">
        <v>85.7082191780822</v>
      </c>
      <c r="F183" s="8">
        <v>8.4986301369863</v>
      </c>
      <c r="G183" s="7">
        <f t="shared" si="12"/>
        <v>9</v>
      </c>
      <c r="H183" s="9">
        <v>7</v>
      </c>
      <c r="I183" s="7">
        <v>259</v>
      </c>
      <c r="J183" s="10">
        <v>31.1999999999998</v>
      </c>
      <c r="K183" s="10">
        <v>18.571428571428452</v>
      </c>
      <c r="L183" s="7">
        <v>1962.48526374761</v>
      </c>
      <c r="M183" s="8">
        <v>6.44758961187661</v>
      </c>
      <c r="N183" s="8">
        <v>0.200236306105857</v>
      </c>
      <c r="O183" s="8">
        <v>1.60427263233958</v>
      </c>
      <c r="P183" s="8">
        <v>3.71374202631328</v>
      </c>
      <c r="Q183" s="8">
        <v>0.669523764316522</v>
      </c>
      <c r="R183" s="11">
        <v>1.73614364330989</v>
      </c>
      <c r="S183" s="9" t="e">
        <v>#N/A</v>
      </c>
      <c r="T183" s="11" t="e">
        <f t="shared" si="13"/>
        <v>#N/A</v>
      </c>
      <c r="U183" s="12">
        <v>0.19</v>
      </c>
      <c r="V183" s="10">
        <v>3.8</v>
      </c>
      <c r="W183" s="8" t="e">
        <v>#N/A</v>
      </c>
      <c r="X183" s="12">
        <v>0.78</v>
      </c>
      <c r="Y183" s="9" t="e">
        <v>#N/A</v>
      </c>
      <c r="Z183" s="8" t="e">
        <v>#N/A</v>
      </c>
    </row>
    <row r="184" spans="1:26" ht="12.75">
      <c r="A184" s="4" t="s">
        <v>51</v>
      </c>
      <c r="B184" s="7">
        <v>174</v>
      </c>
      <c r="C184" s="5">
        <v>31309</v>
      </c>
      <c r="D184" s="5">
        <v>31316</v>
      </c>
      <c r="E184" s="8">
        <v>85.727397260274</v>
      </c>
      <c r="F184" s="8">
        <v>8.72876712328767</v>
      </c>
      <c r="G184" s="7">
        <f t="shared" si="12"/>
        <v>9</v>
      </c>
      <c r="H184" s="9">
        <v>7</v>
      </c>
      <c r="I184" s="7">
        <v>266</v>
      </c>
      <c r="J184" s="10">
        <v>25.8000000000002</v>
      </c>
      <c r="K184" s="10">
        <v>15.357142857142977</v>
      </c>
      <c r="L184" s="7">
        <v>1631.79793675745</v>
      </c>
      <c r="M184" s="8">
        <v>4.12043577733693</v>
      </c>
      <c r="N184" s="8">
        <v>0.294440009499421</v>
      </c>
      <c r="O184" s="8">
        <v>1.84444074367485</v>
      </c>
      <c r="P184" s="8">
        <v>2.57322178525596</v>
      </c>
      <c r="Q184" s="8">
        <v>1.19676082032592</v>
      </c>
      <c r="R184" s="11">
        <v>1.60127502454169</v>
      </c>
      <c r="S184" s="9" t="e">
        <v>#N/A</v>
      </c>
      <c r="T184" s="11" t="e">
        <f t="shared" si="13"/>
        <v>#N/A</v>
      </c>
      <c r="U184" s="12">
        <v>0.15</v>
      </c>
      <c r="V184" s="10">
        <v>6</v>
      </c>
      <c r="W184" s="8">
        <v>0.085</v>
      </c>
      <c r="X184" s="12">
        <v>4.25</v>
      </c>
      <c r="Y184" s="9" t="e">
        <v>#N/A</v>
      </c>
      <c r="Z184" s="8" t="e">
        <v>#N/A</v>
      </c>
    </row>
    <row r="185" spans="1:27" ht="12.75">
      <c r="A185" s="4" t="s">
        <v>51</v>
      </c>
      <c r="B185" s="7">
        <v>175</v>
      </c>
      <c r="C185" s="5">
        <v>31316</v>
      </c>
      <c r="D185" s="5">
        <v>31428</v>
      </c>
      <c r="E185" s="8">
        <v>85.8904109589041</v>
      </c>
      <c r="F185" s="8">
        <v>10.6849315068493</v>
      </c>
      <c r="G185" s="7">
        <f t="shared" si="12"/>
        <v>11</v>
      </c>
      <c r="H185" s="9" t="e">
        <v>#N/A</v>
      </c>
      <c r="I185" s="9" t="e">
        <v>#N/A</v>
      </c>
      <c r="J185" s="9" t="e">
        <v>#N/A</v>
      </c>
      <c r="K185" s="10" t="e">
        <v>#N/A</v>
      </c>
      <c r="L185" s="9" t="e">
        <v>#N/A</v>
      </c>
      <c r="M185" s="9" t="e">
        <v>#N/A</v>
      </c>
      <c r="N185" s="9" t="e">
        <v>#N/A</v>
      </c>
      <c r="O185" s="9" t="e">
        <v>#N/A</v>
      </c>
      <c r="P185" s="9" t="e">
        <v>#N/A</v>
      </c>
      <c r="Q185" s="8" t="e">
        <v>#N/A</v>
      </c>
      <c r="R185" s="11" t="e">
        <v>#N/A</v>
      </c>
      <c r="S185" s="9" t="e">
        <v>#N/A</v>
      </c>
      <c r="T185" s="11" t="e">
        <f t="shared" si="13"/>
        <v>#N/A</v>
      </c>
      <c r="U185" s="12" t="e">
        <v>#N/A</v>
      </c>
      <c r="V185" s="10" t="e">
        <v>#N/A</v>
      </c>
      <c r="W185" s="11" t="e">
        <v>#N/A</v>
      </c>
      <c r="X185" s="11" t="e">
        <v>#N/A</v>
      </c>
      <c r="Y185" s="9" t="e">
        <v>#N/A</v>
      </c>
      <c r="Z185" s="8" t="e">
        <v>#N/A</v>
      </c>
      <c r="AA185" s="4" t="s">
        <v>54</v>
      </c>
    </row>
    <row r="186" spans="1:26" ht="12.75">
      <c r="A186" s="4" t="s">
        <v>51</v>
      </c>
      <c r="B186" s="7">
        <v>176</v>
      </c>
      <c r="C186" s="5">
        <v>31428</v>
      </c>
      <c r="D186" s="5">
        <v>31435</v>
      </c>
      <c r="E186" s="8">
        <v>86.0534246575343</v>
      </c>
      <c r="F186" s="8">
        <v>0.641095890410959</v>
      </c>
      <c r="G186" s="7">
        <f t="shared" si="12"/>
        <v>1</v>
      </c>
      <c r="H186" s="9">
        <v>7</v>
      </c>
      <c r="I186" s="7">
        <v>20</v>
      </c>
      <c r="J186" s="10">
        <v>18</v>
      </c>
      <c r="K186" s="10">
        <v>10.714285714285714</v>
      </c>
      <c r="L186" s="7">
        <v>1119.67948747868</v>
      </c>
      <c r="M186" s="8">
        <v>12.7863874975852</v>
      </c>
      <c r="N186" s="8">
        <v>0.173266191056924</v>
      </c>
      <c r="O186" s="8">
        <v>2.63035183991086</v>
      </c>
      <c r="P186" s="8">
        <v>7.3313194461431</v>
      </c>
      <c r="Q186" s="8">
        <v>0.785058735316642</v>
      </c>
      <c r="R186" s="11">
        <v>1.74407725533115</v>
      </c>
      <c r="S186" s="9" t="e">
        <v>#N/A</v>
      </c>
      <c r="T186" s="11" t="e">
        <f t="shared" si="13"/>
        <v>#N/A</v>
      </c>
      <c r="U186" s="12">
        <v>0.11</v>
      </c>
      <c r="V186" s="10">
        <v>6.5</v>
      </c>
      <c r="W186" s="8">
        <v>0.059</v>
      </c>
      <c r="X186" s="12">
        <v>2.99</v>
      </c>
      <c r="Y186" s="9" t="e">
        <v>#N/A</v>
      </c>
      <c r="Z186" s="8" t="e">
        <v>#N/A</v>
      </c>
    </row>
    <row r="187" spans="1:27" ht="12.75">
      <c r="A187" s="4" t="s">
        <v>51</v>
      </c>
      <c r="B187" s="7">
        <v>177</v>
      </c>
      <c r="C187" s="5">
        <v>31435</v>
      </c>
      <c r="D187" s="5">
        <v>31442</v>
      </c>
      <c r="E187" s="8">
        <v>86.072602739726</v>
      </c>
      <c r="F187" s="8">
        <v>0.871232876712329</v>
      </c>
      <c r="G187" s="7">
        <f t="shared" si="12"/>
        <v>1</v>
      </c>
      <c r="H187" s="9">
        <v>7</v>
      </c>
      <c r="I187" s="7">
        <v>27</v>
      </c>
      <c r="J187" s="10">
        <v>15.6000000000004</v>
      </c>
      <c r="K187" s="10">
        <v>9.285714285714523</v>
      </c>
      <c r="L187" s="7">
        <v>948.313118553224</v>
      </c>
      <c r="M187" s="8" t="e">
        <v>#N/A</v>
      </c>
      <c r="N187" s="8" t="e">
        <v>#N/A</v>
      </c>
      <c r="O187" s="8" t="e">
        <v>#N/A</v>
      </c>
      <c r="P187" s="8" t="e">
        <v>#N/A</v>
      </c>
      <c r="Q187" s="8" t="e">
        <v>#N/A</v>
      </c>
      <c r="R187" s="8" t="e">
        <v>#N/A</v>
      </c>
      <c r="S187" s="8" t="e">
        <v>#N/A</v>
      </c>
      <c r="T187" s="8" t="e">
        <v>#N/A</v>
      </c>
      <c r="U187" s="12">
        <v>0.09</v>
      </c>
      <c r="V187" s="10" t="e">
        <v>#N/A</v>
      </c>
      <c r="W187" s="10" t="e">
        <v>#N/A</v>
      </c>
      <c r="X187" s="10" t="e">
        <v>#N/A</v>
      </c>
      <c r="Y187" s="10" t="e">
        <v>#N/A</v>
      </c>
      <c r="Z187" s="10" t="e">
        <v>#N/A</v>
      </c>
      <c r="AA187" s="13" t="s">
        <v>53</v>
      </c>
    </row>
    <row r="188" spans="1:26" ht="12.75">
      <c r="A188" s="4" t="s">
        <v>51</v>
      </c>
      <c r="B188" s="7">
        <v>178</v>
      </c>
      <c r="C188" s="5">
        <v>31442</v>
      </c>
      <c r="D188" s="5">
        <v>31449</v>
      </c>
      <c r="E188" s="8">
        <v>86.0917808219178</v>
      </c>
      <c r="F188" s="8">
        <v>1.1013698630137</v>
      </c>
      <c r="G188" s="7">
        <f t="shared" si="12"/>
        <v>2</v>
      </c>
      <c r="H188" s="9">
        <v>7</v>
      </c>
      <c r="I188" s="7">
        <v>34</v>
      </c>
      <c r="J188" s="10">
        <v>20.1999999999989</v>
      </c>
      <c r="K188" s="10">
        <v>12.02380952380887</v>
      </c>
      <c r="L188" s="7">
        <v>1242.31783534361</v>
      </c>
      <c r="M188" s="8">
        <v>7.88025279963262</v>
      </c>
      <c r="N188" s="8">
        <v>0.121213264203319</v>
      </c>
      <c r="O188" s="8">
        <v>1.72672446532709</v>
      </c>
      <c r="P188" s="8">
        <v>4.45723456789016</v>
      </c>
      <c r="Q188" s="8">
        <v>0.604838524589139</v>
      </c>
      <c r="R188" s="11">
        <v>1.76796905785525</v>
      </c>
      <c r="S188" s="9" t="e">
        <v>#N/A</v>
      </c>
      <c r="T188" s="11" t="e">
        <f aca="true" t="shared" si="14" ref="T188:T196">S188/(Q188*1000)</f>
        <v>#N/A</v>
      </c>
      <c r="U188" s="12">
        <v>0.12</v>
      </c>
      <c r="V188" s="10">
        <v>4.6</v>
      </c>
      <c r="W188" s="8">
        <v>0.061</v>
      </c>
      <c r="X188" s="12">
        <v>3.99</v>
      </c>
      <c r="Y188" s="9" t="e">
        <v>#N/A</v>
      </c>
      <c r="Z188" s="8" t="e">
        <v>#N/A</v>
      </c>
    </row>
    <row r="189" spans="1:26" ht="12.75">
      <c r="A189" s="4" t="s">
        <v>51</v>
      </c>
      <c r="B189" s="7">
        <v>179</v>
      </c>
      <c r="C189" s="5">
        <v>31449</v>
      </c>
      <c r="D189" s="5">
        <v>31456</v>
      </c>
      <c r="E189" s="8">
        <v>86.1109589041096</v>
      </c>
      <c r="F189" s="8">
        <v>1.33150684931507</v>
      </c>
      <c r="G189" s="7">
        <f t="shared" si="12"/>
        <v>2</v>
      </c>
      <c r="H189" s="9">
        <v>7</v>
      </c>
      <c r="I189" s="7">
        <v>41</v>
      </c>
      <c r="J189" s="10">
        <v>17.3999999999996</v>
      </c>
      <c r="K189" s="10">
        <v>10.35714285714262</v>
      </c>
      <c r="L189" s="7">
        <v>1063.85344090389</v>
      </c>
      <c r="M189" s="8">
        <v>10.3264603728367</v>
      </c>
      <c r="N189" s="8">
        <v>0.106556030785298</v>
      </c>
      <c r="O189" s="8">
        <v>1.79802604988031</v>
      </c>
      <c r="P189" s="8">
        <v>5.33537589085334</v>
      </c>
      <c r="Q189" s="8">
        <v>0.455111938152522</v>
      </c>
      <c r="R189" s="11">
        <v>1.93547007447775</v>
      </c>
      <c r="S189" s="9" t="e">
        <v>#N/A</v>
      </c>
      <c r="T189" s="11" t="e">
        <f t="shared" si="14"/>
        <v>#N/A</v>
      </c>
      <c r="U189" s="12">
        <v>0.1</v>
      </c>
      <c r="V189" s="10">
        <v>4.6</v>
      </c>
      <c r="W189" s="8">
        <v>0.063</v>
      </c>
      <c r="X189" s="12">
        <v>10.28</v>
      </c>
      <c r="Y189" s="9" t="e">
        <v>#N/A</v>
      </c>
      <c r="Z189" s="8" t="e">
        <v>#N/A</v>
      </c>
    </row>
    <row r="190" spans="1:26" ht="12.75">
      <c r="A190" s="4" t="s">
        <v>51</v>
      </c>
      <c r="B190" s="7">
        <v>180</v>
      </c>
      <c r="C190" s="5">
        <v>31456</v>
      </c>
      <c r="D190" s="5">
        <v>31470</v>
      </c>
      <c r="E190" s="8">
        <v>86.1397260273973</v>
      </c>
      <c r="F190" s="8">
        <v>1.67671232876712</v>
      </c>
      <c r="G190" s="7">
        <f t="shared" si="12"/>
        <v>2</v>
      </c>
      <c r="H190" s="9">
        <v>14</v>
      </c>
      <c r="I190" s="7">
        <v>51</v>
      </c>
      <c r="J190" s="10">
        <v>66.1000000000004</v>
      </c>
      <c r="K190" s="10">
        <v>19.67261904761917</v>
      </c>
      <c r="L190" s="7">
        <v>2995</v>
      </c>
      <c r="M190" s="8">
        <v>9.047</v>
      </c>
      <c r="N190" s="8">
        <v>0.152</v>
      </c>
      <c r="O190" s="8">
        <v>2.111</v>
      </c>
      <c r="P190" s="8">
        <v>5.33</v>
      </c>
      <c r="Q190" s="8">
        <v>0.769</v>
      </c>
      <c r="R190" s="11">
        <v>1.6975</v>
      </c>
      <c r="S190" s="9" t="e">
        <v>#N/A</v>
      </c>
      <c r="T190" s="11" t="e">
        <f t="shared" si="14"/>
        <v>#N/A</v>
      </c>
      <c r="U190" s="12">
        <v>0.14</v>
      </c>
      <c r="V190" s="10">
        <v>2.6</v>
      </c>
      <c r="W190" s="8">
        <v>0.068</v>
      </c>
      <c r="X190" s="12">
        <v>2.97</v>
      </c>
      <c r="Y190" s="9" t="e">
        <v>#N/A</v>
      </c>
      <c r="Z190" s="8" t="e">
        <v>#N/A</v>
      </c>
    </row>
    <row r="191" spans="1:26" ht="12.75">
      <c r="A191" s="4" t="s">
        <v>51</v>
      </c>
      <c r="B191" s="7">
        <v>181</v>
      </c>
      <c r="C191" s="5">
        <v>31470</v>
      </c>
      <c r="D191" s="5">
        <v>31492</v>
      </c>
      <c r="E191" s="8">
        <v>86.1890410958904</v>
      </c>
      <c r="F191" s="8">
        <v>2.26849315068493</v>
      </c>
      <c r="G191" s="7">
        <f t="shared" si="12"/>
        <v>3</v>
      </c>
      <c r="H191" s="9">
        <v>22</v>
      </c>
      <c r="I191" s="7">
        <v>69</v>
      </c>
      <c r="J191" s="10">
        <v>65.6</v>
      </c>
      <c r="K191" s="10">
        <v>12.424242424242424</v>
      </c>
      <c r="L191" s="7">
        <v>3592.84939689726</v>
      </c>
      <c r="M191" s="8">
        <v>7.61789236800083</v>
      </c>
      <c r="N191" s="8">
        <v>0.128371592863955</v>
      </c>
      <c r="O191" s="8">
        <v>1.60194769226075</v>
      </c>
      <c r="P191" s="8">
        <v>4.37229904865094</v>
      </c>
      <c r="Q191" s="8">
        <v>0.501440021715311</v>
      </c>
      <c r="R191" s="11">
        <v>1.74230817316837</v>
      </c>
      <c r="S191" s="9" t="e">
        <v>#N/A</v>
      </c>
      <c r="T191" s="11" t="e">
        <f t="shared" si="14"/>
        <v>#N/A</v>
      </c>
      <c r="U191" s="12">
        <v>0.12</v>
      </c>
      <c r="V191" s="10">
        <v>4.5</v>
      </c>
      <c r="W191" s="8">
        <v>0.102</v>
      </c>
      <c r="X191" s="12">
        <v>5.92</v>
      </c>
      <c r="Y191" s="9" t="e">
        <v>#N/A</v>
      </c>
      <c r="Z191" s="8" t="e">
        <v>#N/A</v>
      </c>
    </row>
    <row r="192" spans="1:26" ht="12.75">
      <c r="A192" s="4" t="s">
        <v>51</v>
      </c>
      <c r="B192" s="7">
        <v>182</v>
      </c>
      <c r="C192" s="5">
        <v>31492</v>
      </c>
      <c r="D192" s="5">
        <v>31498</v>
      </c>
      <c r="E192" s="8">
        <v>86.227397260274</v>
      </c>
      <c r="F192" s="8">
        <v>2.72876712328767</v>
      </c>
      <c r="G192" s="7">
        <f t="shared" si="12"/>
        <v>3</v>
      </c>
      <c r="H192" s="9">
        <v>6</v>
      </c>
      <c r="I192" s="7">
        <v>83</v>
      </c>
      <c r="J192" s="10">
        <v>23.1</v>
      </c>
      <c r="K192" s="10">
        <v>16.041666666666668</v>
      </c>
      <c r="L192" s="7">
        <v>1265.29585424439</v>
      </c>
      <c r="M192" s="8">
        <v>5.09816149192415</v>
      </c>
      <c r="N192" s="8">
        <v>0.0619401381401055</v>
      </c>
      <c r="O192" s="8">
        <v>0.959151486926153</v>
      </c>
      <c r="P192" s="8">
        <v>2.75599164282607</v>
      </c>
      <c r="Q192" s="8">
        <v>0.265468390426832</v>
      </c>
      <c r="R192" s="11">
        <v>1.84984649906135</v>
      </c>
      <c r="S192" s="9" t="e">
        <v>#N/A</v>
      </c>
      <c r="T192" s="11" t="e">
        <f t="shared" si="14"/>
        <v>#N/A</v>
      </c>
      <c r="U192" s="12">
        <v>0.16</v>
      </c>
      <c r="V192" s="10">
        <v>3</v>
      </c>
      <c r="W192" s="8" t="e">
        <v>#N/A</v>
      </c>
      <c r="X192" s="12">
        <v>2.87</v>
      </c>
      <c r="Y192" s="9" t="e">
        <v>#N/A</v>
      </c>
      <c r="Z192" s="8" t="e">
        <v>#N/A</v>
      </c>
    </row>
    <row r="193" spans="1:26" ht="12.75">
      <c r="A193" s="4" t="s">
        <v>51</v>
      </c>
      <c r="B193" s="7">
        <v>183</v>
      </c>
      <c r="C193" s="5">
        <v>31498</v>
      </c>
      <c r="D193" s="5">
        <v>31505</v>
      </c>
      <c r="E193" s="8">
        <v>86.2452054794521</v>
      </c>
      <c r="F193" s="8">
        <v>2.94246575342466</v>
      </c>
      <c r="G193" s="7">
        <f t="shared" si="12"/>
        <v>3</v>
      </c>
      <c r="H193" s="9">
        <v>7</v>
      </c>
      <c r="I193" s="7">
        <v>90</v>
      </c>
      <c r="J193" s="10">
        <v>24.2</v>
      </c>
      <c r="K193" s="10">
        <v>14.404761904761905</v>
      </c>
      <c r="L193" s="7">
        <v>1315.8816860713</v>
      </c>
      <c r="M193" s="8">
        <v>7.25693525571458</v>
      </c>
      <c r="N193" s="8">
        <v>0.165232940241877</v>
      </c>
      <c r="O193" s="8">
        <v>1.73354217491282</v>
      </c>
      <c r="P193" s="8">
        <v>4.27835272699048</v>
      </c>
      <c r="Q193" s="8">
        <v>0.656680793529317</v>
      </c>
      <c r="R193" s="11">
        <v>1.69619844804599</v>
      </c>
      <c r="S193" s="9" t="e">
        <v>#N/A</v>
      </c>
      <c r="T193" s="11" t="e">
        <f t="shared" si="14"/>
        <v>#N/A</v>
      </c>
      <c r="U193" s="12">
        <v>0.14</v>
      </c>
      <c r="V193" s="10">
        <v>4.2</v>
      </c>
      <c r="W193" s="8" t="e">
        <v>#N/A</v>
      </c>
      <c r="X193" s="12">
        <v>16.1</v>
      </c>
      <c r="Y193" s="9" t="e">
        <v>#N/A</v>
      </c>
      <c r="Z193" s="8" t="e">
        <v>#N/A</v>
      </c>
    </row>
    <row r="194" spans="1:26" ht="12.75">
      <c r="A194" s="4" t="s">
        <v>51</v>
      </c>
      <c r="B194" s="7">
        <v>184</v>
      </c>
      <c r="C194" s="5">
        <v>31505</v>
      </c>
      <c r="D194" s="5">
        <v>31512</v>
      </c>
      <c r="E194" s="8">
        <v>86.2643835616438</v>
      </c>
      <c r="F194" s="8">
        <v>3.17260273972603</v>
      </c>
      <c r="G194" s="7">
        <f t="shared" si="12"/>
        <v>4</v>
      </c>
      <c r="H194" s="9">
        <v>7</v>
      </c>
      <c r="I194" s="7">
        <v>97</v>
      </c>
      <c r="J194" s="10">
        <v>23</v>
      </c>
      <c r="K194" s="10">
        <v>13.69047619047619</v>
      </c>
      <c r="L194" s="7">
        <v>1259.68805074142</v>
      </c>
      <c r="M194" s="8">
        <v>7.81570928945885</v>
      </c>
      <c r="N194" s="8">
        <v>0.170175782705749</v>
      </c>
      <c r="O194" s="8">
        <v>1.7309256833203</v>
      </c>
      <c r="P194" s="8">
        <v>4.43248945380857</v>
      </c>
      <c r="Q194" s="8">
        <v>0.615268087796681</v>
      </c>
      <c r="R194" s="11">
        <v>1.76327758270091</v>
      </c>
      <c r="S194" s="9" t="e">
        <v>#N/A</v>
      </c>
      <c r="T194" s="11" t="e">
        <f t="shared" si="14"/>
        <v>#N/A</v>
      </c>
      <c r="U194" s="12">
        <v>0.14</v>
      </c>
      <c r="V194" s="10">
        <v>4.4</v>
      </c>
      <c r="W194" s="8">
        <v>0.165</v>
      </c>
      <c r="X194" s="12">
        <v>9.39</v>
      </c>
      <c r="Y194" s="9" t="e">
        <v>#N/A</v>
      </c>
      <c r="Z194" s="8" t="e">
        <v>#N/A</v>
      </c>
    </row>
    <row r="195" spans="1:26" ht="12.75">
      <c r="A195" s="4" t="s">
        <v>51</v>
      </c>
      <c r="B195" s="7">
        <v>185</v>
      </c>
      <c r="C195" s="5">
        <v>31512</v>
      </c>
      <c r="D195" s="5">
        <v>31519</v>
      </c>
      <c r="E195" s="8">
        <v>86.2835616438356</v>
      </c>
      <c r="F195" s="8">
        <v>3.4027397260274</v>
      </c>
      <c r="G195" s="7">
        <f t="shared" si="12"/>
        <v>4</v>
      </c>
      <c r="H195" s="9">
        <v>7</v>
      </c>
      <c r="I195" s="7">
        <v>104</v>
      </c>
      <c r="J195" s="10">
        <v>24.6</v>
      </c>
      <c r="K195" s="10">
        <v>14.642857142857144</v>
      </c>
      <c r="L195" s="7">
        <v>1337.34680168499</v>
      </c>
      <c r="M195" s="8">
        <v>9.76199276324669</v>
      </c>
      <c r="N195" s="8">
        <v>0.249043105034808</v>
      </c>
      <c r="O195" s="8">
        <v>2.47947129033554</v>
      </c>
      <c r="P195" s="8">
        <v>5.62208545347163</v>
      </c>
      <c r="Q195" s="8">
        <v>1.06439238169674</v>
      </c>
      <c r="R195" s="11">
        <v>1.73636506311349</v>
      </c>
      <c r="S195" s="9" t="e">
        <v>#N/A</v>
      </c>
      <c r="T195" s="11" t="e">
        <f t="shared" si="14"/>
        <v>#N/A</v>
      </c>
      <c r="U195" s="12">
        <v>0.15</v>
      </c>
      <c r="V195" s="10">
        <v>5.2</v>
      </c>
      <c r="W195" s="8">
        <v>0.171</v>
      </c>
      <c r="X195" s="12">
        <v>27.27</v>
      </c>
      <c r="Y195" s="9" t="e">
        <v>#N/A</v>
      </c>
      <c r="Z195" s="8" t="e">
        <v>#N/A</v>
      </c>
    </row>
    <row r="196" spans="1:26" ht="12.75">
      <c r="A196" s="4" t="s">
        <v>51</v>
      </c>
      <c r="B196" s="7">
        <v>186</v>
      </c>
      <c r="C196" s="5">
        <v>31519</v>
      </c>
      <c r="D196" s="5">
        <v>31533</v>
      </c>
      <c r="E196" s="8">
        <v>86.3123287671233</v>
      </c>
      <c r="F196" s="8">
        <v>3.74794520547945</v>
      </c>
      <c r="G196" s="7">
        <f t="shared" si="12"/>
        <v>4</v>
      </c>
      <c r="H196" s="9">
        <v>14</v>
      </c>
      <c r="I196" s="7">
        <v>114</v>
      </c>
      <c r="J196" s="10">
        <v>49.2</v>
      </c>
      <c r="K196" s="10">
        <v>14.642857142857144</v>
      </c>
      <c r="L196" s="7">
        <v>2714.28929990681</v>
      </c>
      <c r="M196" s="8">
        <v>8.45180342448671</v>
      </c>
      <c r="N196" s="8">
        <v>0.155081405660941</v>
      </c>
      <c r="O196" s="8">
        <v>1.85362164606873</v>
      </c>
      <c r="P196" s="8">
        <v>4.82062984238609</v>
      </c>
      <c r="Q196" s="8">
        <v>0.640269114740152</v>
      </c>
      <c r="R196" s="11">
        <v>1.75325708482593</v>
      </c>
      <c r="S196" s="9" t="e">
        <v>#N/A</v>
      </c>
      <c r="T196" s="11" t="e">
        <f t="shared" si="14"/>
        <v>#N/A</v>
      </c>
      <c r="U196" s="12">
        <v>0.15</v>
      </c>
      <c r="V196" s="10">
        <v>4.4</v>
      </c>
      <c r="W196" s="8">
        <v>0.12</v>
      </c>
      <c r="X196" s="12">
        <v>12.25</v>
      </c>
      <c r="Y196" s="9" t="e">
        <v>#N/A</v>
      </c>
      <c r="Z196" s="8" t="e">
        <v>#N/A</v>
      </c>
    </row>
    <row r="197" spans="1:27" ht="12.75">
      <c r="A197" s="4" t="s">
        <v>51</v>
      </c>
      <c r="B197" s="7">
        <v>187</v>
      </c>
      <c r="C197" s="5">
        <v>31533</v>
      </c>
      <c r="D197" s="5">
        <v>31540</v>
      </c>
      <c r="E197" s="8">
        <v>86.341095890411</v>
      </c>
      <c r="F197" s="8">
        <v>4.09315068493151</v>
      </c>
      <c r="G197" s="7">
        <f t="shared" si="12"/>
        <v>5</v>
      </c>
      <c r="H197" s="9">
        <v>7</v>
      </c>
      <c r="I197" s="7">
        <v>125</v>
      </c>
      <c r="J197" s="10">
        <v>14.8</v>
      </c>
      <c r="K197" s="10">
        <v>8.80952380952381</v>
      </c>
      <c r="L197" s="7">
        <v>792.843188418039</v>
      </c>
      <c r="M197" s="8" t="e">
        <v>#N/A</v>
      </c>
      <c r="N197" s="8" t="e">
        <v>#N/A</v>
      </c>
      <c r="O197" s="8" t="e">
        <v>#N/A</v>
      </c>
      <c r="P197" s="8" t="e">
        <v>#N/A</v>
      </c>
      <c r="Q197" s="8" t="e">
        <v>#N/A</v>
      </c>
      <c r="R197" s="8" t="e">
        <v>#N/A</v>
      </c>
      <c r="S197" s="8" t="e">
        <v>#N/A</v>
      </c>
      <c r="T197" s="8" t="e">
        <v>#N/A</v>
      </c>
      <c r="U197" s="12">
        <v>0.09</v>
      </c>
      <c r="V197" s="10" t="e">
        <v>#N/A</v>
      </c>
      <c r="W197" s="10" t="e">
        <v>#N/A</v>
      </c>
      <c r="X197" s="10" t="e">
        <v>#N/A</v>
      </c>
      <c r="Y197" s="10" t="e">
        <v>#N/A</v>
      </c>
      <c r="Z197" s="10" t="e">
        <v>#N/A</v>
      </c>
      <c r="AA197" s="13" t="s">
        <v>53</v>
      </c>
    </row>
    <row r="198" spans="1:26" ht="12.75">
      <c r="A198" s="4" t="s">
        <v>51</v>
      </c>
      <c r="B198" s="7">
        <v>188</v>
      </c>
      <c r="C198" s="5">
        <v>31540</v>
      </c>
      <c r="D198" s="5">
        <v>31555</v>
      </c>
      <c r="E198" s="8">
        <v>86.3712328767123</v>
      </c>
      <c r="F198" s="8">
        <v>4.45479452054794</v>
      </c>
      <c r="G198" s="7">
        <f t="shared" si="12"/>
        <v>5</v>
      </c>
      <c r="H198" s="9">
        <v>15</v>
      </c>
      <c r="I198" s="7">
        <v>136</v>
      </c>
      <c r="J198" s="10">
        <v>50.4</v>
      </c>
      <c r="K198" s="10">
        <v>14</v>
      </c>
      <c r="L198" s="7">
        <v>2760.64550016957</v>
      </c>
      <c r="M198" s="8">
        <v>5.9856629904075</v>
      </c>
      <c r="N198" s="8">
        <v>0.106268552040449</v>
      </c>
      <c r="O198" s="8">
        <v>1.28885240780877</v>
      </c>
      <c r="P198" s="8">
        <v>3.39017088555019</v>
      </c>
      <c r="Q198" s="8">
        <v>0.435546395915791</v>
      </c>
      <c r="R198" s="11">
        <v>1.76559329676271</v>
      </c>
      <c r="S198" s="9" t="e">
        <v>#N/A</v>
      </c>
      <c r="T198" s="11" t="e">
        <f>S198/(Q198*1000)</f>
        <v>#N/A</v>
      </c>
      <c r="U198" s="12">
        <v>0.14</v>
      </c>
      <c r="V198" s="10">
        <v>3.1</v>
      </c>
      <c r="W198" s="8">
        <v>0.042</v>
      </c>
      <c r="X198" s="12">
        <v>1.45</v>
      </c>
      <c r="Y198" s="9" t="e">
        <v>#N/A</v>
      </c>
      <c r="Z198" s="8" t="e">
        <v>#N/A</v>
      </c>
    </row>
    <row r="199" spans="1:27" ht="12.75">
      <c r="A199" s="4" t="s">
        <v>51</v>
      </c>
      <c r="B199" s="7">
        <v>189</v>
      </c>
      <c r="C199" s="5">
        <v>31555</v>
      </c>
      <c r="D199" s="5">
        <v>31561</v>
      </c>
      <c r="E199" s="8">
        <v>86.4</v>
      </c>
      <c r="F199" s="8">
        <v>4.8</v>
      </c>
      <c r="G199" s="7">
        <f t="shared" si="12"/>
        <v>5</v>
      </c>
      <c r="H199" s="9">
        <v>6</v>
      </c>
      <c r="I199" s="7">
        <v>146</v>
      </c>
      <c r="J199" s="10">
        <v>12.5</v>
      </c>
      <c r="K199" s="10">
        <v>8.680555555555555</v>
      </c>
      <c r="L199" s="7">
        <v>689.606021317786</v>
      </c>
      <c r="M199" s="8" t="e">
        <v>#N/A</v>
      </c>
      <c r="N199" s="8" t="e">
        <v>#N/A</v>
      </c>
      <c r="O199" s="8" t="e">
        <v>#N/A</v>
      </c>
      <c r="P199" s="8" t="e">
        <v>#N/A</v>
      </c>
      <c r="Q199" s="8" t="e">
        <v>#N/A</v>
      </c>
      <c r="R199" s="8" t="e">
        <v>#N/A</v>
      </c>
      <c r="S199" s="8" t="e">
        <v>#N/A</v>
      </c>
      <c r="T199" s="8" t="e">
        <v>#N/A</v>
      </c>
      <c r="U199" s="12">
        <v>0.09</v>
      </c>
      <c r="V199" s="10" t="e">
        <v>#N/A</v>
      </c>
      <c r="W199" s="10" t="e">
        <v>#N/A</v>
      </c>
      <c r="X199" s="10" t="e">
        <v>#N/A</v>
      </c>
      <c r="Y199" s="10" t="e">
        <v>#N/A</v>
      </c>
      <c r="Z199" s="10" t="e">
        <v>#N/A</v>
      </c>
      <c r="AA199" s="13" t="s">
        <v>53</v>
      </c>
    </row>
    <row r="200" spans="1:26" ht="12.75">
      <c r="A200" s="4" t="s">
        <v>51</v>
      </c>
      <c r="B200" s="7">
        <v>190</v>
      </c>
      <c r="C200" s="5">
        <v>31561</v>
      </c>
      <c r="D200" s="5">
        <v>31569</v>
      </c>
      <c r="E200" s="8">
        <v>86.4191780821918</v>
      </c>
      <c r="F200" s="8">
        <v>5.03013698630137</v>
      </c>
      <c r="G200" s="7">
        <f t="shared" si="12"/>
        <v>6</v>
      </c>
      <c r="H200" s="9">
        <v>8</v>
      </c>
      <c r="I200" s="7">
        <v>153</v>
      </c>
      <c r="J200" s="10">
        <v>21.9</v>
      </c>
      <c r="K200" s="10">
        <v>11.40625</v>
      </c>
      <c r="L200" s="7">
        <v>1182.07090175805</v>
      </c>
      <c r="M200" s="8">
        <v>3.87343110568944</v>
      </c>
      <c r="N200" s="8">
        <v>0.12183753088398</v>
      </c>
      <c r="O200" s="8">
        <v>1.00503497567963</v>
      </c>
      <c r="P200" s="8">
        <v>2.14513054693145</v>
      </c>
      <c r="Q200" s="8">
        <v>0.465105617016983</v>
      </c>
      <c r="R200" s="11">
        <v>1.80568549137034</v>
      </c>
      <c r="S200" s="9" t="e">
        <v>#N/A</v>
      </c>
      <c r="T200" s="11" t="e">
        <f>S200/(Q200*1000)</f>
        <v>#N/A</v>
      </c>
      <c r="U200" s="12">
        <v>0.11</v>
      </c>
      <c r="V200" s="10">
        <v>1.9</v>
      </c>
      <c r="W200" s="8">
        <v>0.075</v>
      </c>
      <c r="X200" s="12">
        <v>2.13</v>
      </c>
      <c r="Y200" s="9" t="e">
        <v>#N/A</v>
      </c>
      <c r="Z200" s="8" t="e">
        <v>#N/A</v>
      </c>
    </row>
    <row r="201" spans="1:27" ht="12.75">
      <c r="A201" s="4" t="s">
        <v>51</v>
      </c>
      <c r="B201" s="7">
        <v>191</v>
      </c>
      <c r="C201" s="5">
        <v>31569</v>
      </c>
      <c r="D201" s="5">
        <v>31586</v>
      </c>
      <c r="E201" s="8">
        <v>86.4534246575342</v>
      </c>
      <c r="F201" s="8">
        <v>5.44109589041096</v>
      </c>
      <c r="G201" s="7">
        <f t="shared" si="12"/>
        <v>6</v>
      </c>
      <c r="H201" s="9">
        <v>17</v>
      </c>
      <c r="I201" s="7">
        <v>166</v>
      </c>
      <c r="J201" s="10">
        <v>32.5</v>
      </c>
      <c r="K201" s="10">
        <v>7.965686274509804</v>
      </c>
      <c r="L201" s="7">
        <v>1780.17814991093</v>
      </c>
      <c r="M201" s="8" t="e">
        <v>#N/A</v>
      </c>
      <c r="N201" s="8" t="e">
        <v>#N/A</v>
      </c>
      <c r="O201" s="8" t="e">
        <v>#N/A</v>
      </c>
      <c r="P201" s="8" t="e">
        <v>#N/A</v>
      </c>
      <c r="Q201" s="8" t="e">
        <v>#N/A</v>
      </c>
      <c r="R201" s="8" t="e">
        <v>#N/A</v>
      </c>
      <c r="S201" s="8" t="e">
        <v>#N/A</v>
      </c>
      <c r="T201" s="8" t="e">
        <v>#N/A</v>
      </c>
      <c r="U201" s="12">
        <v>0.08</v>
      </c>
      <c r="V201" s="10" t="e">
        <v>#N/A</v>
      </c>
      <c r="W201" s="10" t="e">
        <v>#N/A</v>
      </c>
      <c r="X201" s="10" t="e">
        <v>#N/A</v>
      </c>
      <c r="Y201" s="10" t="e">
        <v>#N/A</v>
      </c>
      <c r="Z201" s="10" t="e">
        <v>#N/A</v>
      </c>
      <c r="AA201" s="13" t="s">
        <v>53</v>
      </c>
    </row>
    <row r="202" spans="1:26" ht="12.75">
      <c r="A202" s="4" t="s">
        <v>51</v>
      </c>
      <c r="B202" s="7">
        <v>192</v>
      </c>
      <c r="C202" s="5">
        <v>31586</v>
      </c>
      <c r="D202" s="5">
        <v>31593</v>
      </c>
      <c r="E202" s="8">
        <v>86.486301369863</v>
      </c>
      <c r="F202" s="8">
        <v>5.83561643835616</v>
      </c>
      <c r="G202" s="7">
        <f>TRUNC(F202)+1</f>
        <v>6</v>
      </c>
      <c r="H202" s="9">
        <v>7</v>
      </c>
      <c r="I202" s="7">
        <v>178</v>
      </c>
      <c r="J202" s="10">
        <v>18.4</v>
      </c>
      <c r="K202" s="10">
        <v>10.95238095238095</v>
      </c>
      <c r="L202" s="7">
        <v>993.155460837817</v>
      </c>
      <c r="M202" s="8">
        <v>6.44300963174681</v>
      </c>
      <c r="N202" s="8">
        <v>0.152975245055628</v>
      </c>
      <c r="O202" s="8">
        <v>1.60250239036837</v>
      </c>
      <c r="P202" s="8">
        <v>3.58666688193511</v>
      </c>
      <c r="Q202" s="8">
        <v>0.699738336185301</v>
      </c>
      <c r="R202" s="11">
        <v>1.79637804229832</v>
      </c>
      <c r="S202" s="9" t="e">
        <v>#N/A</v>
      </c>
      <c r="T202" s="11" t="e">
        <f>S202/(Q202*1000)</f>
        <v>#N/A</v>
      </c>
      <c r="U202" s="12">
        <v>0.11</v>
      </c>
      <c r="V202" s="10" t="e">
        <v>#N/A</v>
      </c>
      <c r="W202" s="10" t="e">
        <v>#N/A</v>
      </c>
      <c r="X202" s="12">
        <v>0.2</v>
      </c>
      <c r="Y202" s="9" t="e">
        <v>#N/A</v>
      </c>
      <c r="Z202" s="8" t="e">
        <v>#N/A</v>
      </c>
    </row>
    <row r="203" spans="1:26" ht="12.75">
      <c r="A203" s="4" t="s">
        <v>51</v>
      </c>
      <c r="B203" s="7">
        <v>193</v>
      </c>
      <c r="C203" s="5">
        <v>31593</v>
      </c>
      <c r="D203" s="5">
        <v>31601</v>
      </c>
      <c r="E203" s="8">
        <v>86.5068493150685</v>
      </c>
      <c r="F203" s="8">
        <v>6.08219178082192</v>
      </c>
      <c r="G203" s="7">
        <f>TRUNC(F203)+1</f>
        <v>7</v>
      </c>
      <c r="H203" s="9">
        <v>8</v>
      </c>
      <c r="I203" s="7">
        <v>185</v>
      </c>
      <c r="J203" s="10">
        <v>23.1</v>
      </c>
      <c r="K203" s="10">
        <v>12.03125</v>
      </c>
      <c r="L203" s="7">
        <v>1256.06888215897</v>
      </c>
      <c r="M203" s="8">
        <v>5.66283179293009</v>
      </c>
      <c r="N203" s="8">
        <v>0.142158127262164</v>
      </c>
      <c r="O203" s="8">
        <v>1.36032030111526</v>
      </c>
      <c r="P203" s="8">
        <v>3.09766451129035</v>
      </c>
      <c r="Q203" s="8">
        <v>0.580638143623475</v>
      </c>
      <c r="R203" s="11">
        <v>1.82809719138087</v>
      </c>
      <c r="S203" s="9" t="e">
        <v>#N/A</v>
      </c>
      <c r="T203" s="11" t="e">
        <f>S203/(Q203*1000)</f>
        <v>#N/A</v>
      </c>
      <c r="U203" s="12">
        <v>0.12</v>
      </c>
      <c r="V203" s="10" t="e">
        <v>#N/A</v>
      </c>
      <c r="W203" s="10" t="e">
        <v>#N/A</v>
      </c>
      <c r="X203" s="12">
        <v>0.2</v>
      </c>
      <c r="Y203" s="9" t="e">
        <v>#N/A</v>
      </c>
      <c r="Z203" s="8" t="e">
        <v>#N/A</v>
      </c>
    </row>
    <row r="204" spans="1:26" ht="12.75">
      <c r="A204" s="4" t="s">
        <v>51</v>
      </c>
      <c r="B204" s="7">
        <v>194</v>
      </c>
      <c r="C204" s="5">
        <v>31601</v>
      </c>
      <c r="D204" s="5">
        <v>31638</v>
      </c>
      <c r="E204" s="8">
        <v>86.5684931506849</v>
      </c>
      <c r="F204" s="8">
        <v>6.82191780821918</v>
      </c>
      <c r="G204" s="7">
        <f>TRUNC(F204)+1</f>
        <v>7</v>
      </c>
      <c r="H204" s="9">
        <v>37</v>
      </c>
      <c r="I204" s="7">
        <v>208</v>
      </c>
      <c r="J204" s="10">
        <v>85.8</v>
      </c>
      <c r="K204" s="10">
        <v>9.662162162162161</v>
      </c>
      <c r="L204" s="7">
        <v>4783.95787149283</v>
      </c>
      <c r="M204" s="8" t="e">
        <v>#N/A</v>
      </c>
      <c r="N204" s="8" t="e">
        <v>#N/A</v>
      </c>
      <c r="O204" s="8" t="e">
        <v>#N/A</v>
      </c>
      <c r="P204" s="8" t="e">
        <v>#N/A</v>
      </c>
      <c r="Q204" s="8" t="e">
        <v>#N/A</v>
      </c>
      <c r="R204" s="8" t="e">
        <v>#N/A</v>
      </c>
      <c r="S204" s="8" t="e">
        <v>#N/A</v>
      </c>
      <c r="T204" s="8" t="e">
        <v>#N/A</v>
      </c>
      <c r="U204" s="12">
        <v>0.1</v>
      </c>
      <c r="V204" s="10" t="e">
        <v>#N/A</v>
      </c>
      <c r="W204" s="10" t="e">
        <v>#N/A</v>
      </c>
      <c r="X204" s="10" t="e">
        <v>#N/A</v>
      </c>
      <c r="Y204" s="10" t="e">
        <v>#N/A</v>
      </c>
      <c r="Z204" s="10" t="e">
        <v>#N/A</v>
      </c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Header>&amp;L&amp;D&amp;CFANNING ISLAND DATA - FINAL SET 1981-1986&amp;R&amp;P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Joe</cp:lastModifiedBy>
  <dcterms:created xsi:type="dcterms:W3CDTF">2001-07-13T15:14:45Z</dcterms:created>
  <dcterms:modified xsi:type="dcterms:W3CDTF">2008-07-13T14:14:18Z</dcterms:modified>
  <cp:category/>
  <cp:version/>
  <cp:contentType/>
  <cp:contentStatus/>
</cp:coreProperties>
</file>