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14520" activeTab="0"/>
  </bookViews>
  <sheets>
    <sheet name="BAR19842001M" sheetId="1" r:id="rId1"/>
  </sheets>
  <definedNames>
    <definedName name="__123Graph_ADUST_MO_90" hidden="1">'BAR19842001M'!#REF!</definedName>
    <definedName name="__123Graph_ADUST_MO_91" hidden="1">'BAR19842001M'!#REF!</definedName>
    <definedName name="__123Graph_ADUST_MO_92" hidden="1">'BAR19842001M'!#REF!</definedName>
    <definedName name="__123Graph_AMSA_MO_90" hidden="1">'BAR19842001M'!#REF!</definedName>
    <definedName name="__123Graph_AMSA_MO_91" hidden="1">'BAR19842001M'!#REF!</definedName>
    <definedName name="__123Graph_AMSA_MO_92" hidden="1">'BAR19842001M'!#REF!</definedName>
    <definedName name="__123Graph_ANO3_MO_90" hidden="1">'BAR19842001M'!#REF!</definedName>
    <definedName name="__123Graph_ANO3_MO_91" hidden="1">'BAR19842001M'!#REF!</definedName>
    <definedName name="__123Graph_ANO3_MO_92" hidden="1">'BAR19842001M'!#REF!</definedName>
    <definedName name="__123Graph_ANSO_MO_90" hidden="1">'BAR19842001M'!#REF!</definedName>
    <definedName name="__123Graph_ANSO_MO_91" hidden="1">'BAR19842001M'!#REF!</definedName>
    <definedName name="__123Graph_ANSO_MO_92" hidden="1">'BAR19842001M'!#REF!</definedName>
    <definedName name="__123Graph_XBE7_MO_90" hidden="1">'BAR19842001M'!#REF!</definedName>
    <definedName name="__123Graph_XBE7_MO_91" hidden="1">'BAR19842001M'!$C$69:$C$231</definedName>
    <definedName name="__123Graph_XBE7_MO_92" hidden="1">'BAR19842001M'!#REF!</definedName>
    <definedName name="__123Graph_XDUST_MO_90" hidden="1">'BAR19842001M'!#REF!</definedName>
    <definedName name="__123Graph_XDUST_MO_91" hidden="1">'BAR19842001M'!$C$69:$C$231</definedName>
    <definedName name="__123Graph_XDUST_MO_92" hidden="1">'BAR19842001M'!#REF!</definedName>
    <definedName name="__123Graph_XMSA_MO_90" hidden="1">'BAR19842001M'!#REF!</definedName>
    <definedName name="__123Graph_XMSA_MO_91" hidden="1">'BAR19842001M'!$C$69:$C$231</definedName>
    <definedName name="__123Graph_XMSA_MO_92" hidden="1">'BAR19842001M'!#REF!</definedName>
    <definedName name="__123Graph_XNO3_MO_90" hidden="1">'BAR19842001M'!#REF!</definedName>
    <definedName name="__123Graph_XNO3_MO_91" hidden="1">'BAR19842001M'!$C$69:$C$231</definedName>
    <definedName name="__123Graph_XNO3_MO_92" hidden="1">'BAR19842001M'!#REF!</definedName>
    <definedName name="__123Graph_XNSO_MO_90" hidden="1">'BAR19842001M'!#REF!</definedName>
    <definedName name="__123Graph_XNSO_MO_91" hidden="1">'BAR19842001M'!$C$69:$C$231</definedName>
    <definedName name="__123Graph_XNSO_MO_92" hidden="1">'BAR19842001M'!#REF!</definedName>
    <definedName name="__123Graph_XO3_MO_90" hidden="1">'BAR19842001M'!#REF!</definedName>
    <definedName name="__123Graph_XO3_MO_91" hidden="1">'BAR19842001M'!$C$69:$C$231</definedName>
    <definedName name="__123Graph_XO3_MO_92" hidden="1">'BAR19842001M'!#REF!</definedName>
    <definedName name="__123Graph_XPB_MO_90" hidden="1">'BAR19842001M'!#REF!</definedName>
    <definedName name="__123Graph_XPB_MO_91" hidden="1">'BAR19842001M'!$C$69:$C$231</definedName>
    <definedName name="__123Graph_XPB_MO_92" hidden="1">'BAR19842001M'!#REF!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<sst xmlns="http://schemas.openxmlformats.org/spreadsheetml/2006/main" count="886" uniqueCount="149">
  <si>
    <t>BARBADOS TOWER, Whatman-41, Hi-Vol</t>
  </si>
  <si>
    <t>Cln</t>
  </si>
  <si>
    <t>Clmean</t>
  </si>
  <si>
    <t>Clstd</t>
  </si>
  <si>
    <t>Clmed</t>
  </si>
  <si>
    <t>Cl16</t>
  </si>
  <si>
    <t>Cl84%</t>
  </si>
  <si>
    <t>Clgm</t>
  </si>
  <si>
    <t>ClSGD</t>
  </si>
  <si>
    <t>NO3n</t>
  </si>
  <si>
    <t>NO3mean</t>
  </si>
  <si>
    <t>NO3std</t>
  </si>
  <si>
    <t>NO3med</t>
  </si>
  <si>
    <t>NO316</t>
  </si>
  <si>
    <t>NO384%</t>
  </si>
  <si>
    <t>NO3gm</t>
  </si>
  <si>
    <t>NO3SGD</t>
  </si>
  <si>
    <t>SO4n</t>
  </si>
  <si>
    <t>SO4mean</t>
  </si>
  <si>
    <t>SO4std</t>
  </si>
  <si>
    <t>SO4med</t>
  </si>
  <si>
    <t>SO416</t>
  </si>
  <si>
    <t>SO484%</t>
  </si>
  <si>
    <t>SO4gm</t>
  </si>
  <si>
    <t>SO4SGD</t>
  </si>
  <si>
    <t>NAn</t>
  </si>
  <si>
    <t>NAmean</t>
  </si>
  <si>
    <t>NAstd</t>
  </si>
  <si>
    <t>NAmed</t>
  </si>
  <si>
    <t>NA16</t>
  </si>
  <si>
    <t>NA84%</t>
  </si>
  <si>
    <t>NAgm</t>
  </si>
  <si>
    <t>NASGD</t>
  </si>
  <si>
    <t>NSOn</t>
  </si>
  <si>
    <t>NSOmean</t>
  </si>
  <si>
    <t>NSOstd</t>
  </si>
  <si>
    <t>NSOmed</t>
  </si>
  <si>
    <t>NSO16</t>
  </si>
  <si>
    <t>NSO84%</t>
  </si>
  <si>
    <t>NSOgm</t>
  </si>
  <si>
    <t>NSOSGD</t>
  </si>
  <si>
    <t>Cl/Nan</t>
  </si>
  <si>
    <t>Cl/Namean</t>
  </si>
  <si>
    <t>Cl/Nastd</t>
  </si>
  <si>
    <t>Cl/Named</t>
  </si>
  <si>
    <t>Cl/Na16</t>
  </si>
  <si>
    <t>Cl/Na84%</t>
  </si>
  <si>
    <t>Cl/Nagm</t>
  </si>
  <si>
    <t>Cl/NaSGD</t>
  </si>
  <si>
    <t>MSAµgn</t>
  </si>
  <si>
    <t>MSAµgmean</t>
  </si>
  <si>
    <t>MSAµgstd</t>
  </si>
  <si>
    <t>MSAµgmed</t>
  </si>
  <si>
    <t>MSAµg16</t>
  </si>
  <si>
    <t>MSAµg84%</t>
  </si>
  <si>
    <t>MSAµggm</t>
  </si>
  <si>
    <t>MSAµgSGD</t>
  </si>
  <si>
    <t>Ashn</t>
  </si>
  <si>
    <t>Ashmean</t>
  </si>
  <si>
    <t>Ashstd</t>
  </si>
  <si>
    <t>Ashmed</t>
  </si>
  <si>
    <t>Ash16</t>
  </si>
  <si>
    <t>Ash84%</t>
  </si>
  <si>
    <t>Ashgm</t>
  </si>
  <si>
    <t>AshSGD</t>
  </si>
  <si>
    <t>NH4µgn</t>
  </si>
  <si>
    <t>NH4µgmean</t>
  </si>
  <si>
    <t>NH4µgstd</t>
  </si>
  <si>
    <t>NH4µgmed</t>
  </si>
  <si>
    <t>NH4µg16</t>
  </si>
  <si>
    <t>NH4µg84%</t>
  </si>
  <si>
    <t>NH4µggm</t>
  </si>
  <si>
    <t>NH4µgSGD</t>
  </si>
  <si>
    <t>Kµg/m3</t>
  </si>
  <si>
    <t>K</t>
  </si>
  <si>
    <t>NOTES</t>
  </si>
  <si>
    <t>Air</t>
  </si>
  <si>
    <t>µg/m3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</si>
  <si>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</si>
  <si>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</si>
  <si>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</si>
  <si>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</si>
  <si>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</si>
  <si>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</si>
  <si>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</si>
  <si>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</si>
  <si>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</si>
  <si>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</si>
  <si>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</si>
  <si>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</si>
  <si>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</si>
  <si>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</si>
  <si>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Mon</t>
  </si>
  <si>
    <t>Mon-1988</t>
  </si>
  <si>
    <t>daily-1989</t>
  </si>
  <si>
    <t>Mon-1989</t>
  </si>
  <si>
    <t>daily-1990</t>
  </si>
  <si>
    <t>Mon-1990</t>
  </si>
  <si>
    <t>daily-1991</t>
  </si>
  <si>
    <t>Mon-1991</t>
  </si>
  <si>
    <t>daily-1992</t>
  </si>
  <si>
    <t>Mon-1992</t>
  </si>
  <si>
    <t>daily-1993</t>
  </si>
  <si>
    <t>Mon-1993</t>
  </si>
  <si>
    <t>daily-1994</t>
  </si>
  <si>
    <t>Mon-1994</t>
  </si>
  <si>
    <t>daily-1995</t>
  </si>
  <si>
    <t>Mon-1995</t>
  </si>
  <si>
    <t>daily-1996</t>
  </si>
  <si>
    <t>Mon-1996</t>
  </si>
  <si>
    <t>daily-1997</t>
  </si>
  <si>
    <t>Mon-1997</t>
  </si>
  <si>
    <t>daily-1998</t>
  </si>
  <si>
    <t>Mon-1998</t>
  </si>
  <si>
    <t>daily-1999</t>
  </si>
  <si>
    <t>Mon-1999</t>
  </si>
  <si>
    <t>Daily-1988</t>
  </si>
  <si>
    <t>daily-2000</t>
  </si>
  <si>
    <t>Mon-2000</t>
  </si>
  <si>
    <t>DustMean</t>
  </si>
  <si>
    <t>daily-2001</t>
  </si>
  <si>
    <t>Mon-2001</t>
  </si>
  <si>
    <t>No samples Nov-Dec</t>
  </si>
  <si>
    <t>Mean Monthly Means Jan 1984-Dec 2001</t>
  </si>
  <si>
    <t>1984-2001</t>
  </si>
  <si>
    <t>BAR19842001M.XLS</t>
  </si>
  <si>
    <t>STATISTICS, ABBREVIATIONS, NOTES AT BOTTOM OF SHEET</t>
  </si>
  <si>
    <t>Samples collected under sectored wind conditions - wind from the sea.</t>
  </si>
  <si>
    <t>Ash = mineral aerosol concentration (determined by ashing filter &amp; weighing residue)</t>
  </si>
  <si>
    <t>Ammonium data are not to be trusted in general</t>
  </si>
  <si>
    <t>Aerosol Concentration Units: micrograms/m3</t>
  </si>
  <si>
    <t xml:space="preserve">Contact: Joseph M. Prospero </t>
  </si>
  <si>
    <t>University of Miami, Miami, Florida 33149-1098</t>
  </si>
  <si>
    <t>Phone: 305-421-4159    jprospero@rsmas.miami.edu</t>
  </si>
  <si>
    <t>Sector: 335 thru North to 130</t>
  </si>
  <si>
    <t>G:\Data\UMAG Data Archive_Prospero\Final Data\zForSending\Atl-Monthly\Data Only_No Graphs\[Bar_84-01_M_ng.xls]BAR19842001M</t>
  </si>
  <si>
    <t>Cl-</t>
  </si>
  <si>
    <t>NO3-</t>
  </si>
  <si>
    <t>SO4=</t>
  </si>
  <si>
    <t>Na+</t>
  </si>
  <si>
    <t>nssSO4=</t>
  </si>
  <si>
    <t>Cl/Na</t>
  </si>
  <si>
    <t>MSA</t>
  </si>
  <si>
    <t>DUST</t>
  </si>
  <si>
    <t>NH4</t>
  </si>
  <si>
    <t>Ratio</t>
  </si>
  <si>
    <t>N</t>
  </si>
  <si>
    <t>Mass</t>
  </si>
  <si>
    <t>Monthly means calculated from daily samples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</si>
</sst>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_)"/>
    <numFmt numFmtId="166" formatCode="0.00_)"/>
    <numFmt numFmtId="167" formatCode="0.0_)"/>
    <numFmt numFmtId="168" formatCode="0.0000_)"/>
    <numFmt numFmtId="169" formatCode="hh:mm_)"/>
    <numFmt numFmtId="170" formatCode="0.000_]"/>
    <numFmt numFmtId="171" formatCode="0.0"/>
    <numFmt numFmtId="172" formatCode="0.000"/>
    <numFmt numFmtId="173" formatCode="0.0000"/>
    <numFmt numFmtId="174" formatCode="General_)"/>
    <numFmt numFmtId="175" formatCode="0_)"/>
    <numFmt numFmtId="176" formatCode="dd/mmm/yyyy"/>
    <numFmt numFmtId="177" formatCode="mmm/yyyy"/>
    <numFmt numFmtId="178" formatCode="yyyy"/>
  </numFmts>
  <fonts count="44">
    <font>
      <sz val="10"/>
      <name val="Courier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3333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173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>
      <alignment horizontal="left"/>
      <protection/>
    </xf>
    <xf numFmtId="173" fontId="6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 quotePrefix="1">
      <alignment horizontal="fill"/>
      <protection/>
    </xf>
    <xf numFmtId="172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177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3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quotePrefix="1">
      <alignment horizontal="right"/>
    </xf>
    <xf numFmtId="168" fontId="7" fillId="0" borderId="0" xfId="0" applyNumberFormat="1" applyFont="1" applyAlignment="1">
      <alignment horizontal="right"/>
    </xf>
    <xf numFmtId="0" fontId="6" fillId="0" borderId="0" xfId="0" applyFont="1" applyAlignment="1" quotePrefix="1">
      <alignment/>
    </xf>
    <xf numFmtId="0" fontId="9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42" fillId="0" borderId="0" xfId="0" applyFont="1" applyAlignment="1">
      <alignment/>
    </xf>
    <xf numFmtId="176" fontId="42" fillId="0" borderId="0" xfId="0" applyNumberFormat="1" applyFont="1" applyAlignment="1" applyProtection="1">
      <alignment horizontal="left"/>
      <protection locked="0"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 quotePrefix="1">
      <alignment horizontal="center"/>
      <protection/>
    </xf>
    <xf numFmtId="0" fontId="43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Q272"/>
  <sheetViews>
    <sheetView tabSelected="1" zoomScalePageLayoutView="0" workbookViewId="0" topLeftCell="A1">
      <pane xSplit="2" ySplit="7" topLeftCell="C1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"/>
    </sheetView>
  </sheetViews>
  <sheetFormatPr defaultColWidth="9.625" defaultRowHeight="12.75"/>
  <cols>
    <col min="1" max="1" width="4.625" style="1" customWidth="1"/>
    <col min="2" max="2" width="8.25390625" style="1" customWidth="1"/>
    <col min="3" max="77" width="9.625" style="1" customWidth="1"/>
    <col min="78" max="78" width="21.625" style="1" customWidth="1"/>
    <col min="79" max="16384" width="9.625" style="1" customWidth="1"/>
  </cols>
  <sheetData>
    <row r="1" spans="1:77" ht="12.75">
      <c r="A1" s="36" t="s">
        <v>0</v>
      </c>
      <c r="C1" s="2"/>
      <c r="D1" s="2"/>
      <c r="E1" s="2"/>
      <c r="F1" s="34" t="s">
        <v>126</v>
      </c>
      <c r="G1" s="2"/>
      <c r="H1" s="3"/>
      <c r="I1" s="2"/>
      <c r="J1" s="2"/>
      <c r="K1" s="2"/>
      <c r="L1" s="35"/>
      <c r="M1" s="43" t="s">
        <v>148</v>
      </c>
      <c r="N1" s="3"/>
      <c r="O1" s="3"/>
      <c r="P1" s="3"/>
      <c r="Q1" s="3"/>
      <c r="R1" s="3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ht="12.75">
      <c r="A2" s="39">
        <v>13.17</v>
      </c>
      <c r="B2" s="39">
        <v>-59.43</v>
      </c>
      <c r="C2" s="37" t="s">
        <v>134</v>
      </c>
      <c r="D2" s="40"/>
      <c r="E2" s="2"/>
      <c r="F2" s="5" t="s">
        <v>135</v>
      </c>
      <c r="H2" s="3"/>
      <c r="I2" s="2"/>
      <c r="J2" s="2"/>
      <c r="K2" s="2"/>
      <c r="L2" s="35"/>
      <c r="M2" s="3"/>
      <c r="N2" s="3"/>
      <c r="O2" s="3"/>
      <c r="P2" s="3"/>
      <c r="Q2" s="3"/>
      <c r="R2" s="3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12.75">
      <c r="A3" s="37" t="s">
        <v>131</v>
      </c>
      <c r="B3" s="38"/>
      <c r="C3" s="37"/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2" t="s">
        <v>6</v>
      </c>
      <c r="J3" s="2" t="s">
        <v>7</v>
      </c>
      <c r="K3" s="2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2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N3" s="3" t="s">
        <v>37</v>
      </c>
      <c r="AO3" s="3" t="s">
        <v>38</v>
      </c>
      <c r="AP3" s="3" t="s">
        <v>39</v>
      </c>
      <c r="AQ3" s="3" t="s">
        <v>40</v>
      </c>
      <c r="AR3" s="3" t="s">
        <v>41</v>
      </c>
      <c r="AS3" s="3" t="s">
        <v>42</v>
      </c>
      <c r="AT3" s="3" t="s">
        <v>43</v>
      </c>
      <c r="AU3" s="3" t="s">
        <v>44</v>
      </c>
      <c r="AV3" s="3" t="s">
        <v>45</v>
      </c>
      <c r="AW3" s="3" t="s">
        <v>46</v>
      </c>
      <c r="AX3" s="3" t="s">
        <v>47</v>
      </c>
      <c r="AY3" s="3" t="s">
        <v>48</v>
      </c>
      <c r="AZ3" s="3" t="s">
        <v>49</v>
      </c>
      <c r="BA3" s="4" t="s">
        <v>50</v>
      </c>
      <c r="BB3" s="4" t="s">
        <v>51</v>
      </c>
      <c r="BC3" s="4" t="s">
        <v>52</v>
      </c>
      <c r="BD3" s="4" t="s">
        <v>53</v>
      </c>
      <c r="BE3" s="4" t="s">
        <v>54</v>
      </c>
      <c r="BF3" s="4" t="s">
        <v>55</v>
      </c>
      <c r="BG3" s="4" t="s">
        <v>56</v>
      </c>
      <c r="BH3" s="3" t="s">
        <v>119</v>
      </c>
      <c r="BI3" s="3" t="s">
        <v>57</v>
      </c>
      <c r="BJ3" s="3" t="s">
        <v>58</v>
      </c>
      <c r="BK3" s="3" t="s">
        <v>59</v>
      </c>
      <c r="BL3" s="3" t="s">
        <v>60</v>
      </c>
      <c r="BM3" s="3" t="s">
        <v>61</v>
      </c>
      <c r="BN3" s="3" t="s">
        <v>62</v>
      </c>
      <c r="BO3" s="3" t="s">
        <v>63</v>
      </c>
      <c r="BP3" s="3" t="s">
        <v>64</v>
      </c>
      <c r="BQ3" s="3" t="s">
        <v>65</v>
      </c>
      <c r="BR3" s="3" t="s">
        <v>66</v>
      </c>
      <c r="BS3" s="3" t="s">
        <v>67</v>
      </c>
      <c r="BT3" s="3" t="s">
        <v>68</v>
      </c>
      <c r="BU3" s="3" t="s">
        <v>69</v>
      </c>
      <c r="BV3" s="3" t="s">
        <v>70</v>
      </c>
      <c r="BW3" s="3" t="s">
        <v>71</v>
      </c>
      <c r="BX3" s="3" t="s">
        <v>72</v>
      </c>
      <c r="BY3" s="3" t="s">
        <v>73</v>
      </c>
    </row>
    <row r="4" spans="1:95" ht="12.75">
      <c r="A4" s="37" t="s">
        <v>132</v>
      </c>
      <c r="B4" s="38"/>
      <c r="C4" s="37"/>
      <c r="D4" s="2" t="s">
        <v>136</v>
      </c>
      <c r="E4" s="2" t="s">
        <v>136</v>
      </c>
      <c r="F4" s="2" t="s">
        <v>136</v>
      </c>
      <c r="G4" s="2" t="s">
        <v>136</v>
      </c>
      <c r="H4" s="2" t="s">
        <v>136</v>
      </c>
      <c r="I4" s="2" t="s">
        <v>136</v>
      </c>
      <c r="J4" s="2"/>
      <c r="K4" s="2"/>
      <c r="L4" s="2" t="s">
        <v>137</v>
      </c>
      <c r="M4" s="2" t="s">
        <v>137</v>
      </c>
      <c r="N4" s="2" t="s">
        <v>137</v>
      </c>
      <c r="O4" s="2" t="s">
        <v>137</v>
      </c>
      <c r="P4" s="2" t="s">
        <v>137</v>
      </c>
      <c r="Q4" s="2" t="s">
        <v>137</v>
      </c>
      <c r="R4" s="2"/>
      <c r="S4" s="2"/>
      <c r="T4" s="2" t="s">
        <v>138</v>
      </c>
      <c r="U4" s="2" t="s">
        <v>138</v>
      </c>
      <c r="V4" s="2" t="s">
        <v>138</v>
      </c>
      <c r="W4" s="2" t="s">
        <v>138</v>
      </c>
      <c r="X4" s="2" t="s">
        <v>138</v>
      </c>
      <c r="Y4" s="2" t="s">
        <v>138</v>
      </c>
      <c r="Z4" s="2"/>
      <c r="AA4" s="2"/>
      <c r="AB4" s="2"/>
      <c r="AC4" s="2"/>
      <c r="AD4" s="2" t="s">
        <v>139</v>
      </c>
      <c r="AE4" s="2" t="s">
        <v>139</v>
      </c>
      <c r="AF4" s="2" t="s">
        <v>139</v>
      </c>
      <c r="AG4" s="2" t="s">
        <v>139</v>
      </c>
      <c r="AH4" s="2" t="s">
        <v>139</v>
      </c>
      <c r="AI4" s="2" t="s">
        <v>139</v>
      </c>
      <c r="AJ4" s="2" t="s">
        <v>140</v>
      </c>
      <c r="AK4" s="2" t="s">
        <v>140</v>
      </c>
      <c r="AL4" s="2" t="s">
        <v>140</v>
      </c>
      <c r="AM4" s="2" t="s">
        <v>140</v>
      </c>
      <c r="AN4" s="2" t="s">
        <v>140</v>
      </c>
      <c r="AO4" s="2" t="s">
        <v>140</v>
      </c>
      <c r="AP4" s="2"/>
      <c r="AQ4" s="2"/>
      <c r="AR4" s="2" t="s">
        <v>141</v>
      </c>
      <c r="AS4" s="2" t="s">
        <v>141</v>
      </c>
      <c r="AT4" s="2" t="s">
        <v>141</v>
      </c>
      <c r="AU4" s="2" t="s">
        <v>141</v>
      </c>
      <c r="AV4" s="2" t="s">
        <v>141</v>
      </c>
      <c r="AW4" s="2" t="s">
        <v>141</v>
      </c>
      <c r="AX4" s="2" t="s">
        <v>142</v>
      </c>
      <c r="AY4" s="2" t="s">
        <v>142</v>
      </c>
      <c r="AZ4" s="2" t="s">
        <v>142</v>
      </c>
      <c r="BA4" s="2" t="s">
        <v>142</v>
      </c>
      <c r="BB4" s="2" t="s">
        <v>142</v>
      </c>
      <c r="BC4" s="2" t="s">
        <v>142</v>
      </c>
      <c r="BD4" s="2"/>
      <c r="BE4" s="2"/>
      <c r="BF4" s="2"/>
      <c r="BG4" s="2"/>
      <c r="BH4" s="41" t="s">
        <v>143</v>
      </c>
      <c r="BI4" s="41" t="s">
        <v>143</v>
      </c>
      <c r="BJ4" s="41" t="s">
        <v>143</v>
      </c>
      <c r="BK4" s="41" t="s">
        <v>143</v>
      </c>
      <c r="BL4" s="41" t="s">
        <v>143</v>
      </c>
      <c r="BM4" s="41" t="s">
        <v>143</v>
      </c>
      <c r="BN4" s="41"/>
      <c r="BO4" s="41"/>
      <c r="BP4" s="41"/>
      <c r="BQ4" s="2" t="s">
        <v>144</v>
      </c>
      <c r="BR4" s="2" t="s">
        <v>144</v>
      </c>
      <c r="BS4" s="2" t="s">
        <v>144</v>
      </c>
      <c r="BT4" s="2" t="s">
        <v>144</v>
      </c>
      <c r="BU4" s="2" t="s">
        <v>144</v>
      </c>
      <c r="BV4" s="2" t="s">
        <v>144</v>
      </c>
      <c r="BW4" s="6"/>
      <c r="BX4" s="6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 t="s">
        <v>74</v>
      </c>
      <c r="CQ4" s="5" t="s">
        <v>75</v>
      </c>
    </row>
    <row r="5" spans="1:94" ht="12.75">
      <c r="A5" s="37" t="s">
        <v>133</v>
      </c>
      <c r="B5" s="38"/>
      <c r="C5" s="37"/>
      <c r="D5" s="2" t="s">
        <v>76</v>
      </c>
      <c r="E5" s="2" t="s">
        <v>76</v>
      </c>
      <c r="F5" s="2" t="s">
        <v>76</v>
      </c>
      <c r="G5" s="2" t="s">
        <v>76</v>
      </c>
      <c r="H5" s="2" t="s">
        <v>76</v>
      </c>
      <c r="I5" s="2" t="s">
        <v>76</v>
      </c>
      <c r="J5" s="2"/>
      <c r="K5" s="2"/>
      <c r="L5" s="2" t="s">
        <v>76</v>
      </c>
      <c r="M5" s="2" t="s">
        <v>76</v>
      </c>
      <c r="N5" s="2" t="s">
        <v>76</v>
      </c>
      <c r="O5" s="2" t="s">
        <v>76</v>
      </c>
      <c r="P5" s="2" t="s">
        <v>76</v>
      </c>
      <c r="Q5" s="2" t="s">
        <v>76</v>
      </c>
      <c r="R5" s="2"/>
      <c r="S5" s="2"/>
      <c r="T5" s="2" t="s">
        <v>76</v>
      </c>
      <c r="U5" s="2" t="s">
        <v>76</v>
      </c>
      <c r="V5" s="2" t="s">
        <v>76</v>
      </c>
      <c r="W5" s="2" t="s">
        <v>76</v>
      </c>
      <c r="X5" s="2" t="s">
        <v>76</v>
      </c>
      <c r="Y5" s="2" t="s">
        <v>76</v>
      </c>
      <c r="Z5" s="2"/>
      <c r="AA5" s="2"/>
      <c r="AB5" s="2"/>
      <c r="AC5" s="2"/>
      <c r="AD5" s="2" t="s">
        <v>76</v>
      </c>
      <c r="AE5" s="2" t="s">
        <v>76</v>
      </c>
      <c r="AF5" s="2" t="s">
        <v>76</v>
      </c>
      <c r="AG5" s="2" t="s">
        <v>76</v>
      </c>
      <c r="AH5" s="2" t="s">
        <v>76</v>
      </c>
      <c r="AI5" s="2" t="s">
        <v>76</v>
      </c>
      <c r="AJ5" s="2" t="s">
        <v>76</v>
      </c>
      <c r="AK5" s="2" t="s">
        <v>76</v>
      </c>
      <c r="AL5" s="2" t="s">
        <v>76</v>
      </c>
      <c r="AM5" s="2" t="s">
        <v>76</v>
      </c>
      <c r="AN5" s="2" t="s">
        <v>76</v>
      </c>
      <c r="AO5" s="2" t="s">
        <v>76</v>
      </c>
      <c r="AP5" s="2"/>
      <c r="AQ5" s="2"/>
      <c r="AR5" s="2" t="s">
        <v>145</v>
      </c>
      <c r="AS5" s="2" t="s">
        <v>145</v>
      </c>
      <c r="AT5" s="2" t="s">
        <v>145</v>
      </c>
      <c r="AU5" s="2" t="s">
        <v>145</v>
      </c>
      <c r="AV5" s="2" t="s">
        <v>145</v>
      </c>
      <c r="AW5" s="2" t="s">
        <v>145</v>
      </c>
      <c r="AX5" s="2" t="s">
        <v>76</v>
      </c>
      <c r="AY5" s="2" t="s">
        <v>76</v>
      </c>
      <c r="AZ5" s="2" t="s">
        <v>76</v>
      </c>
      <c r="BA5" s="2" t="s">
        <v>76</v>
      </c>
      <c r="BB5" s="2" t="s">
        <v>76</v>
      </c>
      <c r="BC5" s="2" t="s">
        <v>76</v>
      </c>
      <c r="BD5" s="2"/>
      <c r="BE5" s="2"/>
      <c r="BF5" s="2"/>
      <c r="BG5" s="2"/>
      <c r="BH5" s="41" t="s">
        <v>76</v>
      </c>
      <c r="BI5" s="41" t="s">
        <v>76</v>
      </c>
      <c r="BJ5" s="41" t="s">
        <v>76</v>
      </c>
      <c r="BK5" s="41" t="s">
        <v>76</v>
      </c>
      <c r="BL5" s="41" t="s">
        <v>76</v>
      </c>
      <c r="BM5" s="41" t="s">
        <v>76</v>
      </c>
      <c r="BN5" s="41"/>
      <c r="BO5" s="41"/>
      <c r="BP5" s="41"/>
      <c r="BQ5" s="2" t="s">
        <v>76</v>
      </c>
      <c r="BR5" s="2" t="s">
        <v>76</v>
      </c>
      <c r="BS5" s="2" t="s">
        <v>76</v>
      </c>
      <c r="BT5" s="2" t="s">
        <v>76</v>
      </c>
      <c r="BU5" s="2" t="s">
        <v>76</v>
      </c>
      <c r="BV5" s="2" t="s">
        <v>76</v>
      </c>
      <c r="BW5" s="6"/>
      <c r="BX5" s="6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 t="s">
        <v>76</v>
      </c>
    </row>
    <row r="6" spans="1:94" ht="12.75">
      <c r="A6" s="7" t="s">
        <v>125</v>
      </c>
      <c r="C6" s="2"/>
      <c r="D6" s="3" t="s">
        <v>146</v>
      </c>
      <c r="E6" s="3" t="s">
        <v>77</v>
      </c>
      <c r="F6" s="3" t="s">
        <v>77</v>
      </c>
      <c r="G6" s="3" t="s">
        <v>77</v>
      </c>
      <c r="H6" s="3" t="s">
        <v>77</v>
      </c>
      <c r="I6" s="3" t="s">
        <v>77</v>
      </c>
      <c r="J6" s="3"/>
      <c r="K6" s="3"/>
      <c r="L6" s="3" t="s">
        <v>146</v>
      </c>
      <c r="M6" s="3" t="s">
        <v>77</v>
      </c>
      <c r="N6" s="3" t="s">
        <v>77</v>
      </c>
      <c r="O6" s="3" t="s">
        <v>77</v>
      </c>
      <c r="P6" s="3" t="s">
        <v>77</v>
      </c>
      <c r="Q6" s="3" t="s">
        <v>77</v>
      </c>
      <c r="R6" s="3"/>
      <c r="S6" s="3"/>
      <c r="T6" s="3" t="s">
        <v>146</v>
      </c>
      <c r="U6" s="3" t="s">
        <v>77</v>
      </c>
      <c r="V6" s="3" t="s">
        <v>77</v>
      </c>
      <c r="W6" s="3" t="s">
        <v>77</v>
      </c>
      <c r="X6" s="3" t="s">
        <v>77</v>
      </c>
      <c r="Y6" s="3" t="s">
        <v>77</v>
      </c>
      <c r="Z6" s="3"/>
      <c r="AA6" s="3"/>
      <c r="AB6" s="3"/>
      <c r="AC6" s="3"/>
      <c r="AD6" s="3" t="s">
        <v>146</v>
      </c>
      <c r="AE6" s="3" t="s">
        <v>77</v>
      </c>
      <c r="AF6" s="3" t="s">
        <v>77</v>
      </c>
      <c r="AG6" s="3" t="s">
        <v>77</v>
      </c>
      <c r="AH6" s="3" t="s">
        <v>77</v>
      </c>
      <c r="AI6" s="3" t="s">
        <v>77</v>
      </c>
      <c r="AJ6" s="2" t="s">
        <v>146</v>
      </c>
      <c r="AK6" s="3" t="s">
        <v>77</v>
      </c>
      <c r="AL6" s="3" t="s">
        <v>77</v>
      </c>
      <c r="AM6" s="3" t="s">
        <v>77</v>
      </c>
      <c r="AN6" s="3" t="s">
        <v>77</v>
      </c>
      <c r="AO6" s="3" t="s">
        <v>77</v>
      </c>
      <c r="AP6" s="3"/>
      <c r="AQ6" s="3"/>
      <c r="AR6" s="2" t="s">
        <v>146</v>
      </c>
      <c r="AS6" s="2" t="s">
        <v>147</v>
      </c>
      <c r="AT6" s="2" t="s">
        <v>147</v>
      </c>
      <c r="AU6" s="2" t="s">
        <v>147</v>
      </c>
      <c r="AV6" s="2" t="s">
        <v>147</v>
      </c>
      <c r="AW6" s="2" t="s">
        <v>147</v>
      </c>
      <c r="AX6" s="2" t="s">
        <v>146</v>
      </c>
      <c r="AY6" s="3" t="s">
        <v>77</v>
      </c>
      <c r="AZ6" s="3" t="s">
        <v>77</v>
      </c>
      <c r="BA6" s="3" t="s">
        <v>77</v>
      </c>
      <c r="BB6" s="3" t="s">
        <v>77</v>
      </c>
      <c r="BC6" s="3" t="s">
        <v>77</v>
      </c>
      <c r="BD6" s="3"/>
      <c r="BE6" s="3"/>
      <c r="BF6" s="3"/>
      <c r="BG6" s="3"/>
      <c r="BH6" s="41" t="s">
        <v>146</v>
      </c>
      <c r="BI6" s="42" t="s">
        <v>77</v>
      </c>
      <c r="BJ6" s="42" t="s">
        <v>77</v>
      </c>
      <c r="BK6" s="42" t="s">
        <v>77</v>
      </c>
      <c r="BL6" s="42" t="s">
        <v>77</v>
      </c>
      <c r="BM6" s="42" t="s">
        <v>77</v>
      </c>
      <c r="BN6" s="42"/>
      <c r="BO6" s="42"/>
      <c r="BP6" s="42"/>
      <c r="BQ6" s="2" t="s">
        <v>146</v>
      </c>
      <c r="BR6" s="3" t="s">
        <v>77</v>
      </c>
      <c r="BS6" s="3" t="s">
        <v>77</v>
      </c>
      <c r="BT6" s="3" t="s">
        <v>77</v>
      </c>
      <c r="BU6" s="3" t="s">
        <v>77</v>
      </c>
      <c r="BV6" s="3" t="s">
        <v>77</v>
      </c>
      <c r="BW6" s="6"/>
      <c r="BX6" s="6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3" t="s">
        <v>77</v>
      </c>
    </row>
    <row r="7" spans="1:82" ht="12.75">
      <c r="A7" s="8" t="s">
        <v>78</v>
      </c>
      <c r="B7" s="8" t="s">
        <v>78</v>
      </c>
      <c r="C7" s="8" t="s">
        <v>78</v>
      </c>
      <c r="D7" s="8" t="s">
        <v>78</v>
      </c>
      <c r="E7" s="8" t="s">
        <v>78</v>
      </c>
      <c r="F7" s="8" t="s">
        <v>78</v>
      </c>
      <c r="G7" s="8" t="s">
        <v>78</v>
      </c>
      <c r="H7" s="8" t="s">
        <v>78</v>
      </c>
      <c r="I7" s="8" t="s">
        <v>78</v>
      </c>
      <c r="J7" s="8" t="s">
        <v>78</v>
      </c>
      <c r="K7" s="8" t="s">
        <v>78</v>
      </c>
      <c r="L7" s="8" t="s">
        <v>78</v>
      </c>
      <c r="M7" s="8" t="s">
        <v>78</v>
      </c>
      <c r="N7" s="8" t="s">
        <v>78</v>
      </c>
      <c r="O7" s="8" t="s">
        <v>78</v>
      </c>
      <c r="P7" s="8" t="s">
        <v>78</v>
      </c>
      <c r="Q7" s="8" t="s">
        <v>78</v>
      </c>
      <c r="R7" s="8" t="s">
        <v>78</v>
      </c>
      <c r="S7" s="8" t="s">
        <v>78</v>
      </c>
      <c r="T7" s="8" t="s">
        <v>78</v>
      </c>
      <c r="U7" s="8" t="s">
        <v>78</v>
      </c>
      <c r="V7" s="8" t="s">
        <v>78</v>
      </c>
      <c r="W7" s="8" t="s">
        <v>78</v>
      </c>
      <c r="X7" s="8"/>
      <c r="Y7" s="8"/>
      <c r="Z7" s="8"/>
      <c r="AA7" s="8"/>
      <c r="AB7" s="8" t="s">
        <v>78</v>
      </c>
      <c r="AC7" s="8" t="s">
        <v>78</v>
      </c>
      <c r="AD7" s="8" t="s">
        <v>78</v>
      </c>
      <c r="AE7" s="8" t="s">
        <v>78</v>
      </c>
      <c r="AF7" s="8" t="s">
        <v>78</v>
      </c>
      <c r="AG7" s="8" t="s">
        <v>78</v>
      </c>
      <c r="AH7" s="8" t="s">
        <v>78</v>
      </c>
      <c r="AI7" s="8" t="s">
        <v>78</v>
      </c>
      <c r="AJ7" s="8" t="s">
        <v>78</v>
      </c>
      <c r="AK7" s="8" t="s">
        <v>78</v>
      </c>
      <c r="AL7" s="8" t="s">
        <v>78</v>
      </c>
      <c r="AM7" s="8" t="s">
        <v>78</v>
      </c>
      <c r="AN7" s="8" t="s">
        <v>78</v>
      </c>
      <c r="AO7" s="8" t="s">
        <v>78</v>
      </c>
      <c r="AP7" s="8" t="s">
        <v>78</v>
      </c>
      <c r="AQ7" s="8" t="s">
        <v>78</v>
      </c>
      <c r="AR7" s="8" t="s">
        <v>78</v>
      </c>
      <c r="AS7" s="8" t="s">
        <v>78</v>
      </c>
      <c r="AT7" s="8" t="s">
        <v>78</v>
      </c>
      <c r="AU7" s="8" t="s">
        <v>78</v>
      </c>
      <c r="AV7" s="8" t="s">
        <v>78</v>
      </c>
      <c r="AW7" s="8" t="s">
        <v>78</v>
      </c>
      <c r="AX7" s="8" t="s">
        <v>78</v>
      </c>
      <c r="AY7" s="8" t="s">
        <v>78</v>
      </c>
      <c r="AZ7" s="8" t="s">
        <v>78</v>
      </c>
      <c r="BA7" s="8" t="s">
        <v>78</v>
      </c>
      <c r="BB7" s="8" t="s">
        <v>78</v>
      </c>
      <c r="BC7" s="8" t="s">
        <v>78</v>
      </c>
      <c r="BD7" s="8" t="s">
        <v>78</v>
      </c>
      <c r="BE7" s="8" t="s">
        <v>78</v>
      </c>
      <c r="BF7" s="8" t="s">
        <v>78</v>
      </c>
      <c r="BG7" s="8" t="s">
        <v>78</v>
      </c>
      <c r="BH7" s="8" t="s">
        <v>78</v>
      </c>
      <c r="BI7" s="8" t="s">
        <v>78</v>
      </c>
      <c r="BJ7" s="8" t="s">
        <v>78</v>
      </c>
      <c r="BK7" s="8" t="s">
        <v>78</v>
      </c>
      <c r="BL7" s="8" t="s">
        <v>78</v>
      </c>
      <c r="BM7" s="8" t="s">
        <v>78</v>
      </c>
      <c r="BN7" s="8" t="s">
        <v>78</v>
      </c>
      <c r="BO7" s="8" t="s">
        <v>78</v>
      </c>
      <c r="BP7" s="8" t="s">
        <v>78</v>
      </c>
      <c r="BQ7" s="8" t="s">
        <v>78</v>
      </c>
      <c r="BR7" s="8" t="s">
        <v>78</v>
      </c>
      <c r="BS7" s="8" t="s">
        <v>78</v>
      </c>
      <c r="BT7" s="8" t="s">
        <v>78</v>
      </c>
      <c r="BU7" s="8" t="s">
        <v>78</v>
      </c>
      <c r="BV7" s="8" t="s">
        <v>78</v>
      </c>
      <c r="BW7" s="8" t="s">
        <v>78</v>
      </c>
      <c r="BX7" s="8" t="s">
        <v>78</v>
      </c>
      <c r="BY7" s="8" t="s">
        <v>78</v>
      </c>
      <c r="BZ7" s="8" t="s">
        <v>78</v>
      </c>
      <c r="CA7" s="8" t="s">
        <v>78</v>
      </c>
      <c r="CB7" s="8" t="s">
        <v>78</v>
      </c>
      <c r="CC7" s="8" t="s">
        <v>78</v>
      </c>
      <c r="CD7" s="8" t="s">
        <v>78</v>
      </c>
    </row>
    <row r="8" spans="1:78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9"/>
      <c r="AF8" s="9"/>
      <c r="AG8" s="9"/>
      <c r="AH8" s="9"/>
      <c r="AI8" s="9"/>
      <c r="AJ8" s="8"/>
      <c r="AK8" s="8"/>
      <c r="AL8" s="8"/>
      <c r="AM8" s="8"/>
      <c r="AN8" s="8"/>
      <c r="AO8" s="8"/>
      <c r="AP8" s="8"/>
      <c r="AQ8" s="8"/>
      <c r="AR8" s="8"/>
      <c r="AS8" s="9"/>
      <c r="AT8" s="9"/>
      <c r="AU8" s="9"/>
      <c r="AV8" s="9"/>
      <c r="AW8" s="9"/>
      <c r="AX8" s="9"/>
      <c r="AY8" s="9"/>
      <c r="AZ8" s="8"/>
      <c r="BA8" s="4"/>
      <c r="BB8" s="4"/>
      <c r="BC8" s="4"/>
      <c r="BD8" s="4"/>
      <c r="BE8" s="4"/>
      <c r="BF8" s="4"/>
      <c r="BG8" s="4"/>
      <c r="BH8" s="4"/>
      <c r="BI8" s="8"/>
      <c r="BJ8" s="8"/>
      <c r="BK8" s="8"/>
      <c r="BL8" s="8"/>
      <c r="BM8" s="8"/>
      <c r="BN8" s="8"/>
      <c r="BO8" s="8"/>
      <c r="BP8" s="8"/>
      <c r="BQ8" s="8"/>
      <c r="BR8" s="4"/>
      <c r="BS8" s="4"/>
      <c r="BT8" s="4"/>
      <c r="BU8" s="4"/>
      <c r="BV8" s="4"/>
      <c r="BW8" s="4"/>
      <c r="BX8" s="4"/>
      <c r="BY8" s="8"/>
      <c r="BZ8" s="8"/>
    </row>
    <row r="9" spans="1:78" ht="12.75">
      <c r="A9" s="10" t="s">
        <v>79</v>
      </c>
      <c r="B9" s="11">
        <v>30682</v>
      </c>
      <c r="C9" s="12" t="s">
        <v>79</v>
      </c>
      <c r="D9" s="13" t="e">
        <v>#N/A</v>
      </c>
      <c r="E9" s="14"/>
      <c r="F9" s="14" t="e">
        <v>#N/A</v>
      </c>
      <c r="G9" s="8"/>
      <c r="H9" s="8"/>
      <c r="I9" s="8"/>
      <c r="J9" s="8"/>
      <c r="K9" s="8"/>
      <c r="L9" s="13" t="e">
        <v>#N/A</v>
      </c>
      <c r="M9" s="14"/>
      <c r="N9" s="14" t="e">
        <v>#N/A</v>
      </c>
      <c r="O9" s="9"/>
      <c r="P9" s="9"/>
      <c r="Q9" s="9"/>
      <c r="R9" s="9"/>
      <c r="S9" s="9"/>
      <c r="T9" s="13" t="e">
        <v>#N/A</v>
      </c>
      <c r="U9" s="14"/>
      <c r="V9" s="14" t="e">
        <v>#N/A</v>
      </c>
      <c r="W9" s="8"/>
      <c r="X9" s="8"/>
      <c r="Y9" s="8"/>
      <c r="Z9" s="8"/>
      <c r="AA9" s="8"/>
      <c r="AB9" s="13" t="e">
        <v>#N/A</v>
      </c>
      <c r="AC9" s="14"/>
      <c r="AD9" s="14" t="e">
        <v>#N/A</v>
      </c>
      <c r="AE9" s="9"/>
      <c r="AF9" s="9"/>
      <c r="AG9" s="9"/>
      <c r="AH9" s="9"/>
      <c r="AI9" s="9"/>
      <c r="AJ9" s="13" t="e">
        <v>#N/A</v>
      </c>
      <c r="AK9" s="14"/>
      <c r="AL9" s="14" t="e">
        <v>#N/A</v>
      </c>
      <c r="AM9" s="8"/>
      <c r="AN9" s="8"/>
      <c r="AO9" s="8"/>
      <c r="AP9" s="8"/>
      <c r="AQ9" s="8"/>
      <c r="AR9" s="8"/>
      <c r="AS9" s="9"/>
      <c r="AT9" s="9"/>
      <c r="AU9" s="9"/>
      <c r="AV9" s="9"/>
      <c r="AW9" s="9"/>
      <c r="AX9" s="9"/>
      <c r="AY9" s="9"/>
      <c r="AZ9" s="13">
        <v>0</v>
      </c>
      <c r="BA9" s="6"/>
      <c r="BB9" s="6" t="e">
        <v>#N/A</v>
      </c>
      <c r="BC9" s="4"/>
      <c r="BD9" s="4"/>
      <c r="BE9" s="4"/>
      <c r="BF9" s="4"/>
      <c r="BG9" s="4"/>
      <c r="BH9" s="4"/>
      <c r="BI9" s="13">
        <v>0</v>
      </c>
      <c r="BJ9" s="14"/>
      <c r="BK9" s="14"/>
      <c r="BL9" s="8"/>
      <c r="BM9" s="8"/>
      <c r="BN9" s="8"/>
      <c r="BO9" s="8"/>
      <c r="BP9" s="8"/>
      <c r="BQ9" s="8"/>
      <c r="BR9" s="4"/>
      <c r="BS9" s="4"/>
      <c r="BT9" s="4"/>
      <c r="BU9" s="4"/>
      <c r="BV9" s="4"/>
      <c r="BW9" s="4"/>
      <c r="BX9" s="4"/>
      <c r="BY9" s="8"/>
      <c r="BZ9" s="8"/>
    </row>
    <row r="10" spans="1:78" ht="12.75">
      <c r="A10" s="10" t="s">
        <v>80</v>
      </c>
      <c r="B10" s="11">
        <v>30713</v>
      </c>
      <c r="C10" s="12" t="s">
        <v>80</v>
      </c>
      <c r="D10" s="13" t="e">
        <v>#N/A</v>
      </c>
      <c r="E10" s="14"/>
      <c r="F10" s="14" t="e">
        <v>#N/A</v>
      </c>
      <c r="G10" s="8"/>
      <c r="H10" s="8"/>
      <c r="I10" s="8"/>
      <c r="J10" s="8"/>
      <c r="K10" s="8"/>
      <c r="L10" s="13" t="e">
        <v>#N/A</v>
      </c>
      <c r="M10" s="14"/>
      <c r="N10" s="14" t="e">
        <v>#N/A</v>
      </c>
      <c r="O10" s="9"/>
      <c r="P10" s="9"/>
      <c r="Q10" s="9"/>
      <c r="R10" s="9"/>
      <c r="S10" s="9"/>
      <c r="T10" s="13" t="e">
        <v>#N/A</v>
      </c>
      <c r="U10" s="14"/>
      <c r="V10" s="14" t="e">
        <v>#N/A</v>
      </c>
      <c r="W10" s="8"/>
      <c r="X10" s="8"/>
      <c r="Y10" s="8"/>
      <c r="Z10" s="8"/>
      <c r="AA10" s="8"/>
      <c r="AB10" s="13" t="e">
        <v>#N/A</v>
      </c>
      <c r="AC10" s="14"/>
      <c r="AD10" s="14" t="e">
        <v>#N/A</v>
      </c>
      <c r="AE10" s="9"/>
      <c r="AF10" s="9"/>
      <c r="AG10" s="9"/>
      <c r="AH10" s="9"/>
      <c r="AI10" s="9"/>
      <c r="AJ10" s="13" t="e">
        <v>#N/A</v>
      </c>
      <c r="AK10" s="14"/>
      <c r="AL10" s="14" t="e">
        <v>#N/A</v>
      </c>
      <c r="AM10" s="8"/>
      <c r="AN10" s="8"/>
      <c r="AO10" s="8"/>
      <c r="AP10" s="8"/>
      <c r="AQ10" s="8"/>
      <c r="AR10" s="8"/>
      <c r="AS10" s="9"/>
      <c r="AT10" s="9"/>
      <c r="AU10" s="9"/>
      <c r="AV10" s="9"/>
      <c r="AW10" s="9"/>
      <c r="AX10" s="9"/>
      <c r="AY10" s="9"/>
      <c r="AZ10" s="13">
        <v>0</v>
      </c>
      <c r="BA10" s="6"/>
      <c r="BB10" s="6" t="e">
        <v>#N/A</v>
      </c>
      <c r="BC10" s="4"/>
      <c r="BD10" s="4"/>
      <c r="BE10" s="4"/>
      <c r="BF10" s="4"/>
      <c r="BG10" s="4"/>
      <c r="BH10" s="4"/>
      <c r="BI10" s="13">
        <v>0</v>
      </c>
      <c r="BJ10" s="14"/>
      <c r="BK10" s="14"/>
      <c r="BL10" s="8"/>
      <c r="BM10" s="8"/>
      <c r="BN10" s="8"/>
      <c r="BO10" s="8"/>
      <c r="BP10" s="8"/>
      <c r="BQ10" s="8"/>
      <c r="BR10" s="4"/>
      <c r="BS10" s="4"/>
      <c r="BT10" s="4"/>
      <c r="BU10" s="4"/>
      <c r="BV10" s="4"/>
      <c r="BW10" s="4"/>
      <c r="BX10" s="4"/>
      <c r="BY10" s="8"/>
      <c r="BZ10" s="8"/>
    </row>
    <row r="11" spans="1:78" ht="12.75">
      <c r="A11" s="10" t="s">
        <v>81</v>
      </c>
      <c r="B11" s="11">
        <v>30742</v>
      </c>
      <c r="C11" s="12" t="s">
        <v>81</v>
      </c>
      <c r="D11" s="13" t="e">
        <v>#N/A</v>
      </c>
      <c r="E11" s="14"/>
      <c r="F11" s="14" t="e">
        <v>#N/A</v>
      </c>
      <c r="G11" s="8"/>
      <c r="H11" s="8"/>
      <c r="I11" s="8"/>
      <c r="J11" s="8"/>
      <c r="K11" s="8"/>
      <c r="L11" s="13" t="e">
        <v>#N/A</v>
      </c>
      <c r="M11" s="14"/>
      <c r="N11" s="14" t="e">
        <v>#N/A</v>
      </c>
      <c r="O11" s="9"/>
      <c r="P11" s="9"/>
      <c r="Q11" s="9"/>
      <c r="R11" s="9"/>
      <c r="S11" s="9"/>
      <c r="T11" s="13" t="e">
        <v>#N/A</v>
      </c>
      <c r="U11" s="14"/>
      <c r="V11" s="14" t="e">
        <v>#N/A</v>
      </c>
      <c r="W11" s="8"/>
      <c r="X11" s="8"/>
      <c r="Y11" s="8"/>
      <c r="Z11" s="8"/>
      <c r="AA11" s="8"/>
      <c r="AB11" s="13" t="e">
        <v>#N/A</v>
      </c>
      <c r="AC11" s="14"/>
      <c r="AD11" s="14" t="e">
        <v>#N/A</v>
      </c>
      <c r="AE11" s="9"/>
      <c r="AF11" s="9"/>
      <c r="AG11" s="9"/>
      <c r="AH11" s="9"/>
      <c r="AI11" s="9"/>
      <c r="AJ11" s="13" t="e">
        <v>#N/A</v>
      </c>
      <c r="AK11" s="14"/>
      <c r="AL11" s="14" t="e">
        <v>#N/A</v>
      </c>
      <c r="AM11" s="8"/>
      <c r="AN11" s="8"/>
      <c r="AO11" s="8"/>
      <c r="AP11" s="8"/>
      <c r="AQ11" s="8"/>
      <c r="AR11" s="8"/>
      <c r="AS11" s="9"/>
      <c r="AT11" s="9"/>
      <c r="AU11" s="9"/>
      <c r="AV11" s="9"/>
      <c r="AW11" s="9"/>
      <c r="AX11" s="9"/>
      <c r="AY11" s="9"/>
      <c r="AZ11" s="13">
        <v>0</v>
      </c>
      <c r="BA11" s="6"/>
      <c r="BB11" s="6" t="e">
        <v>#N/A</v>
      </c>
      <c r="BC11" s="4"/>
      <c r="BD11" s="4"/>
      <c r="BE11" s="4"/>
      <c r="BF11" s="4"/>
      <c r="BG11" s="4"/>
      <c r="BH11" s="4"/>
      <c r="BI11" s="13">
        <v>0</v>
      </c>
      <c r="BJ11" s="14"/>
      <c r="BK11" s="14"/>
      <c r="BL11" s="8"/>
      <c r="BM11" s="8"/>
      <c r="BN11" s="8"/>
      <c r="BO11" s="8"/>
      <c r="BP11" s="8"/>
      <c r="BQ11" s="8"/>
      <c r="BR11" s="4"/>
      <c r="BS11" s="4"/>
      <c r="BT11" s="4"/>
      <c r="BU11" s="4"/>
      <c r="BV11" s="4"/>
      <c r="BW11" s="4"/>
      <c r="BX11" s="4"/>
      <c r="BY11" s="8"/>
      <c r="BZ11" s="8"/>
    </row>
    <row r="12" spans="1:78" ht="12.75">
      <c r="A12" s="10" t="s">
        <v>82</v>
      </c>
      <c r="B12" s="11">
        <v>30773</v>
      </c>
      <c r="C12" s="12" t="s">
        <v>82</v>
      </c>
      <c r="D12" s="13" t="e">
        <v>#N/A</v>
      </c>
      <c r="E12" s="14"/>
      <c r="F12" s="14" t="e">
        <v>#N/A</v>
      </c>
      <c r="G12" s="8"/>
      <c r="H12" s="8"/>
      <c r="I12" s="8"/>
      <c r="J12" s="8"/>
      <c r="K12" s="8"/>
      <c r="L12" s="13" t="e">
        <v>#N/A</v>
      </c>
      <c r="M12" s="14"/>
      <c r="N12" s="14" t="e">
        <v>#N/A</v>
      </c>
      <c r="O12" s="9"/>
      <c r="P12" s="9"/>
      <c r="Q12" s="9"/>
      <c r="R12" s="9"/>
      <c r="S12" s="9"/>
      <c r="T12" s="13" t="e">
        <v>#N/A</v>
      </c>
      <c r="U12" s="14"/>
      <c r="V12" s="14" t="e">
        <v>#N/A</v>
      </c>
      <c r="W12" s="8"/>
      <c r="X12" s="8"/>
      <c r="Y12" s="8"/>
      <c r="Z12" s="8"/>
      <c r="AA12" s="8"/>
      <c r="AB12" s="13" t="e">
        <v>#N/A</v>
      </c>
      <c r="AC12" s="14"/>
      <c r="AD12" s="14" t="e">
        <v>#N/A</v>
      </c>
      <c r="AE12" s="9"/>
      <c r="AF12" s="9"/>
      <c r="AG12" s="9"/>
      <c r="AH12" s="9"/>
      <c r="AI12" s="9"/>
      <c r="AJ12" s="13" t="e">
        <v>#N/A</v>
      </c>
      <c r="AK12" s="14"/>
      <c r="AL12" s="14" t="e">
        <v>#N/A</v>
      </c>
      <c r="AM12" s="8"/>
      <c r="AN12" s="8"/>
      <c r="AO12" s="8"/>
      <c r="AP12" s="8"/>
      <c r="AQ12" s="8"/>
      <c r="AR12" s="8"/>
      <c r="AS12" s="9"/>
      <c r="AT12" s="9"/>
      <c r="AU12" s="9"/>
      <c r="AV12" s="9"/>
      <c r="AW12" s="9"/>
      <c r="AX12" s="9"/>
      <c r="AY12" s="9"/>
      <c r="AZ12" s="13">
        <v>0</v>
      </c>
      <c r="BA12" s="6"/>
      <c r="BB12" s="6" t="e">
        <v>#N/A</v>
      </c>
      <c r="BC12" s="4"/>
      <c r="BD12" s="4"/>
      <c r="BE12" s="4"/>
      <c r="BF12" s="4"/>
      <c r="BG12" s="4"/>
      <c r="BH12" s="4"/>
      <c r="BI12" s="13">
        <v>0</v>
      </c>
      <c r="BJ12" s="14"/>
      <c r="BK12" s="14"/>
      <c r="BL12" s="8"/>
      <c r="BM12" s="8"/>
      <c r="BN12" s="8"/>
      <c r="BO12" s="8"/>
      <c r="BP12" s="8"/>
      <c r="BQ12" s="8"/>
      <c r="BR12" s="4"/>
      <c r="BS12" s="4"/>
      <c r="BT12" s="4"/>
      <c r="BU12" s="4"/>
      <c r="BV12" s="4"/>
      <c r="BW12" s="4"/>
      <c r="BX12" s="4"/>
      <c r="BY12" s="8"/>
      <c r="BZ12" s="8"/>
    </row>
    <row r="13" spans="1:78" ht="12.75">
      <c r="A13" s="10" t="s">
        <v>83</v>
      </c>
      <c r="B13" s="11">
        <v>30803</v>
      </c>
      <c r="C13" s="12" t="s">
        <v>83</v>
      </c>
      <c r="D13" s="13">
        <v>27</v>
      </c>
      <c r="E13" s="14">
        <v>10.434901618687</v>
      </c>
      <c r="F13" s="14">
        <v>3.658181096321</v>
      </c>
      <c r="G13" s="8"/>
      <c r="H13" s="8"/>
      <c r="I13" s="8"/>
      <c r="J13" s="8"/>
      <c r="K13" s="8"/>
      <c r="L13" s="13">
        <v>27</v>
      </c>
      <c r="M13" s="14">
        <v>0.58096656882704</v>
      </c>
      <c r="N13" s="14">
        <v>0.22172225383666</v>
      </c>
      <c r="O13" s="9"/>
      <c r="P13" s="9"/>
      <c r="Q13" s="9"/>
      <c r="R13" s="9"/>
      <c r="S13" s="9"/>
      <c r="T13" s="13">
        <v>27</v>
      </c>
      <c r="U13" s="14">
        <v>2.42004433772063</v>
      </c>
      <c r="V13" s="14">
        <v>0.711105946870387</v>
      </c>
      <c r="W13" s="8"/>
      <c r="X13" s="8"/>
      <c r="Y13" s="8"/>
      <c r="Z13" s="8"/>
      <c r="AA13" s="8"/>
      <c r="AB13" s="13">
        <v>27</v>
      </c>
      <c r="AC13" s="14">
        <v>5.66809797174652</v>
      </c>
      <c r="AD13" s="14">
        <v>1.86749063604142</v>
      </c>
      <c r="AE13" s="9"/>
      <c r="AF13" s="9"/>
      <c r="AG13" s="9"/>
      <c r="AH13" s="9"/>
      <c r="AI13" s="9"/>
      <c r="AJ13" s="13">
        <v>27</v>
      </c>
      <c r="AK13" s="14">
        <v>0.993384078232036</v>
      </c>
      <c r="AL13" s="14">
        <v>0.56263475751853</v>
      </c>
      <c r="AM13" s="8"/>
      <c r="AN13" s="8"/>
      <c r="AO13" s="8"/>
      <c r="AP13" s="8"/>
      <c r="AQ13" s="8"/>
      <c r="AR13" s="8"/>
      <c r="AS13" s="9"/>
      <c r="AT13" s="9"/>
      <c r="AU13" s="9"/>
      <c r="AV13" s="9"/>
      <c r="AW13" s="9"/>
      <c r="AX13" s="9"/>
      <c r="AY13" s="9"/>
      <c r="AZ13" s="13">
        <v>0</v>
      </c>
      <c r="BA13" s="6"/>
      <c r="BB13" s="6" t="e">
        <v>#N/A</v>
      </c>
      <c r="BC13" s="4"/>
      <c r="BD13" s="4"/>
      <c r="BE13" s="4"/>
      <c r="BF13" s="4"/>
      <c r="BG13" s="4"/>
      <c r="BH13" s="4">
        <f>BJ13*1.3</f>
        <v>19.58552105011229</v>
      </c>
      <c r="BI13" s="13">
        <v>27</v>
      </c>
      <c r="BJ13" s="14">
        <v>15.0657854231633</v>
      </c>
      <c r="BK13" s="14">
        <v>17.1354181302063</v>
      </c>
      <c r="BL13" s="8"/>
      <c r="BM13" s="8"/>
      <c r="BN13" s="8"/>
      <c r="BO13" s="8"/>
      <c r="BP13" s="8"/>
      <c r="BQ13" s="8"/>
      <c r="BR13" s="4"/>
      <c r="BS13" s="4"/>
      <c r="BT13" s="4"/>
      <c r="BU13" s="4"/>
      <c r="BV13" s="4"/>
      <c r="BW13" s="4"/>
      <c r="BX13" s="4"/>
      <c r="BY13" s="8"/>
      <c r="BZ13" s="8"/>
    </row>
    <row r="14" spans="1:78" ht="12.75">
      <c r="A14" s="10" t="s">
        <v>84</v>
      </c>
      <c r="B14" s="11">
        <v>30834</v>
      </c>
      <c r="C14" s="12" t="s">
        <v>84</v>
      </c>
      <c r="D14" s="13">
        <v>29</v>
      </c>
      <c r="E14" s="14">
        <v>11.6348154595483</v>
      </c>
      <c r="F14" s="14">
        <v>3.26383045760432</v>
      </c>
      <c r="G14" s="8"/>
      <c r="H14" s="8"/>
      <c r="I14" s="8"/>
      <c r="J14" s="8"/>
      <c r="K14" s="8"/>
      <c r="L14" s="13">
        <v>29</v>
      </c>
      <c r="M14" s="14">
        <v>0.833490327797843</v>
      </c>
      <c r="N14" s="14">
        <v>0.298100885318573</v>
      </c>
      <c r="O14" s="9"/>
      <c r="P14" s="9"/>
      <c r="Q14" s="9"/>
      <c r="R14" s="9"/>
      <c r="S14" s="9"/>
      <c r="T14" s="13">
        <v>29</v>
      </c>
      <c r="U14" s="14">
        <v>2.96310939735327</v>
      </c>
      <c r="V14" s="14">
        <v>0.987416089810157</v>
      </c>
      <c r="W14" s="8"/>
      <c r="X14" s="8"/>
      <c r="Y14" s="8"/>
      <c r="Z14" s="8"/>
      <c r="AA14" s="8"/>
      <c r="AB14" s="13">
        <v>29</v>
      </c>
      <c r="AC14" s="14">
        <v>6.37431287448666</v>
      </c>
      <c r="AD14" s="14">
        <v>1.73521773005516</v>
      </c>
      <c r="AE14" s="9"/>
      <c r="AF14" s="9"/>
      <c r="AG14" s="9"/>
      <c r="AH14" s="9"/>
      <c r="AI14" s="9"/>
      <c r="AJ14" s="13">
        <v>29</v>
      </c>
      <c r="AK14" s="14">
        <v>1.35869484684498</v>
      </c>
      <c r="AL14" s="14">
        <v>0.785428267367935</v>
      </c>
      <c r="AM14" s="8"/>
      <c r="AN14" s="8"/>
      <c r="AO14" s="8"/>
      <c r="AP14" s="8"/>
      <c r="AQ14" s="8"/>
      <c r="AR14" s="8"/>
      <c r="AS14" s="9"/>
      <c r="AT14" s="9"/>
      <c r="AU14" s="9"/>
      <c r="AV14" s="9"/>
      <c r="AW14" s="9"/>
      <c r="AX14" s="9"/>
      <c r="AY14" s="9"/>
      <c r="AZ14" s="13">
        <v>0</v>
      </c>
      <c r="BA14" s="6"/>
      <c r="BB14" s="6" t="e">
        <v>#N/A</v>
      </c>
      <c r="BC14" s="4"/>
      <c r="BD14" s="4"/>
      <c r="BE14" s="4"/>
      <c r="BF14" s="4"/>
      <c r="BG14" s="4"/>
      <c r="BH14" s="4">
        <f aca="true" t="shared" si="0" ref="BH14:BH77">BJ14*1.3</f>
        <v>56.916016877989236</v>
      </c>
      <c r="BI14" s="13">
        <v>29</v>
      </c>
      <c r="BJ14" s="14">
        <v>43.7815514446071</v>
      </c>
      <c r="BK14" s="14">
        <v>27.115054405831</v>
      </c>
      <c r="BL14" s="8"/>
      <c r="BM14" s="8"/>
      <c r="BN14" s="8"/>
      <c r="BO14" s="8"/>
      <c r="BP14" s="8"/>
      <c r="BQ14" s="8"/>
      <c r="BR14" s="4"/>
      <c r="BS14" s="4"/>
      <c r="BT14" s="4"/>
      <c r="BU14" s="4"/>
      <c r="BV14" s="4"/>
      <c r="BW14" s="4"/>
      <c r="BX14" s="4"/>
      <c r="BY14" s="8"/>
      <c r="BZ14" s="8"/>
    </row>
    <row r="15" spans="1:78" ht="12.75">
      <c r="A15" s="10" t="s">
        <v>85</v>
      </c>
      <c r="B15" s="11">
        <v>30864</v>
      </c>
      <c r="C15" s="12" t="s">
        <v>85</v>
      </c>
      <c r="D15" s="13">
        <v>27</v>
      </c>
      <c r="E15" s="14">
        <v>11.8880202744874</v>
      </c>
      <c r="F15" s="14">
        <v>3.29318311961316</v>
      </c>
      <c r="G15" s="8"/>
      <c r="H15" s="8"/>
      <c r="I15" s="8"/>
      <c r="J15" s="8"/>
      <c r="K15" s="8"/>
      <c r="L15" s="13">
        <v>27</v>
      </c>
      <c r="M15" s="14">
        <v>0.750805634323664</v>
      </c>
      <c r="N15" s="14">
        <v>0.30407845712371</v>
      </c>
      <c r="O15" s="9"/>
      <c r="P15" s="9"/>
      <c r="Q15" s="9"/>
      <c r="R15" s="9"/>
      <c r="S15" s="9"/>
      <c r="T15" s="13">
        <v>27</v>
      </c>
      <c r="U15" s="14">
        <v>4.12948706535031</v>
      </c>
      <c r="V15" s="14">
        <v>2.22149426512436</v>
      </c>
      <c r="W15" s="8"/>
      <c r="X15" s="8"/>
      <c r="Y15" s="8"/>
      <c r="Z15" s="8"/>
      <c r="AA15" s="8"/>
      <c r="AB15" s="13">
        <v>27</v>
      </c>
      <c r="AC15" s="14">
        <v>6.71414789766801</v>
      </c>
      <c r="AD15" s="14">
        <v>1.83053086652256</v>
      </c>
      <c r="AE15" s="9"/>
      <c r="AF15" s="9"/>
      <c r="AG15" s="9"/>
      <c r="AH15" s="9"/>
      <c r="AI15" s="9"/>
      <c r="AJ15" s="13">
        <v>27</v>
      </c>
      <c r="AK15" s="14">
        <v>2.43953603950728</v>
      </c>
      <c r="AL15" s="14">
        <v>2.09681163776114</v>
      </c>
      <c r="AM15" s="8"/>
      <c r="AN15" s="8"/>
      <c r="AO15" s="8"/>
      <c r="AP15" s="8"/>
      <c r="AQ15" s="8"/>
      <c r="AR15" s="8"/>
      <c r="AS15" s="9"/>
      <c r="AT15" s="9"/>
      <c r="AU15" s="9"/>
      <c r="AV15" s="9"/>
      <c r="AW15" s="9"/>
      <c r="AX15" s="9"/>
      <c r="AY15" s="9"/>
      <c r="AZ15" s="13">
        <v>0</v>
      </c>
      <c r="BA15" s="6"/>
      <c r="BB15" s="6" t="e">
        <v>#N/A</v>
      </c>
      <c r="BC15" s="4"/>
      <c r="BD15" s="4"/>
      <c r="BE15" s="4"/>
      <c r="BF15" s="4"/>
      <c r="BG15" s="4"/>
      <c r="BH15" s="4">
        <f t="shared" si="0"/>
        <v>57.654788286011154</v>
      </c>
      <c r="BI15" s="13">
        <v>27</v>
      </c>
      <c r="BJ15" s="14">
        <v>44.3498371430855</v>
      </c>
      <c r="BK15" s="14">
        <v>38.6192803444944</v>
      </c>
      <c r="BL15" s="8"/>
      <c r="BM15" s="8"/>
      <c r="BN15" s="8"/>
      <c r="BO15" s="8"/>
      <c r="BP15" s="8"/>
      <c r="BQ15" s="8"/>
      <c r="BR15" s="4"/>
      <c r="BS15" s="4"/>
      <c r="BT15" s="4"/>
      <c r="BU15" s="4"/>
      <c r="BV15" s="4"/>
      <c r="BW15" s="4"/>
      <c r="BX15" s="4"/>
      <c r="BY15" s="8"/>
      <c r="BZ15" s="8"/>
    </row>
    <row r="16" spans="1:78" ht="12.75">
      <c r="A16" s="10" t="s">
        <v>86</v>
      </c>
      <c r="B16" s="11">
        <v>30895</v>
      </c>
      <c r="C16" s="12" t="s">
        <v>86</v>
      </c>
      <c r="D16" s="13">
        <v>29</v>
      </c>
      <c r="E16" s="14">
        <v>8.2100275069939</v>
      </c>
      <c r="F16" s="14">
        <v>2.15779190840309</v>
      </c>
      <c r="G16" s="8"/>
      <c r="H16" s="8"/>
      <c r="I16" s="8"/>
      <c r="J16" s="8"/>
      <c r="K16" s="8"/>
      <c r="L16" s="13">
        <v>29</v>
      </c>
      <c r="M16" s="14">
        <v>0.59682735319151</v>
      </c>
      <c r="N16" s="14">
        <v>0.253491461472075</v>
      </c>
      <c r="O16" s="9"/>
      <c r="P16" s="9"/>
      <c r="Q16" s="9"/>
      <c r="R16" s="9"/>
      <c r="S16" s="9"/>
      <c r="T16" s="13">
        <v>29</v>
      </c>
      <c r="U16" s="14">
        <v>2.74271625249524</v>
      </c>
      <c r="V16" s="14">
        <v>1.10907876634973</v>
      </c>
      <c r="W16" s="8"/>
      <c r="X16" s="8"/>
      <c r="Y16" s="8"/>
      <c r="Z16" s="8"/>
      <c r="AA16" s="8"/>
      <c r="AB16" s="13">
        <v>29</v>
      </c>
      <c r="AC16" s="14">
        <v>4.48998762340232</v>
      </c>
      <c r="AD16" s="14">
        <v>1.18064534920771</v>
      </c>
      <c r="AE16" s="9"/>
      <c r="AF16" s="9"/>
      <c r="AG16" s="9"/>
      <c r="AH16" s="9"/>
      <c r="AI16" s="9"/>
      <c r="AJ16" s="13">
        <v>29</v>
      </c>
      <c r="AK16" s="14">
        <v>1.61258636768487</v>
      </c>
      <c r="AL16" s="14">
        <v>0.911188488377665</v>
      </c>
      <c r="AM16" s="8"/>
      <c r="AN16" s="8"/>
      <c r="AO16" s="8"/>
      <c r="AP16" s="8"/>
      <c r="AQ16" s="8"/>
      <c r="AR16" s="8"/>
      <c r="AS16" s="9"/>
      <c r="AT16" s="9"/>
      <c r="AU16" s="9"/>
      <c r="AV16" s="9"/>
      <c r="AW16" s="9"/>
      <c r="AX16" s="9"/>
      <c r="AY16" s="9"/>
      <c r="AZ16" s="13">
        <v>0</v>
      </c>
      <c r="BA16" s="6"/>
      <c r="BB16" s="6" t="e">
        <v>#N/A</v>
      </c>
      <c r="BC16" s="4"/>
      <c r="BD16" s="4"/>
      <c r="BE16" s="4"/>
      <c r="BF16" s="4"/>
      <c r="BG16" s="4"/>
      <c r="BH16" s="4">
        <f t="shared" si="0"/>
        <v>33.901838138086234</v>
      </c>
      <c r="BI16" s="13">
        <v>29</v>
      </c>
      <c r="BJ16" s="14">
        <v>26.0783370292971</v>
      </c>
      <c r="BK16" s="14">
        <v>20.0253957846939</v>
      </c>
      <c r="BL16" s="8"/>
      <c r="BM16" s="8"/>
      <c r="BN16" s="8"/>
      <c r="BO16" s="8"/>
      <c r="BP16" s="8"/>
      <c r="BQ16" s="8"/>
      <c r="BR16" s="4"/>
      <c r="BS16" s="4"/>
      <c r="BT16" s="4"/>
      <c r="BU16" s="4"/>
      <c r="BV16" s="4"/>
      <c r="BW16" s="4"/>
      <c r="BX16" s="4"/>
      <c r="BY16" s="8"/>
      <c r="BZ16" s="8"/>
    </row>
    <row r="17" spans="1:78" ht="12.75">
      <c r="A17" s="10" t="s">
        <v>87</v>
      </c>
      <c r="B17" s="11">
        <v>30926</v>
      </c>
      <c r="C17" s="12" t="s">
        <v>87</v>
      </c>
      <c r="D17" s="13">
        <v>27</v>
      </c>
      <c r="E17" s="14">
        <v>6.55582998382239</v>
      </c>
      <c r="F17" s="14">
        <v>1.74793115336072</v>
      </c>
      <c r="G17" s="8"/>
      <c r="H17" s="8"/>
      <c r="I17" s="8"/>
      <c r="J17" s="8"/>
      <c r="K17" s="8"/>
      <c r="L17" s="13">
        <v>27</v>
      </c>
      <c r="M17" s="14">
        <v>0.495491373190449</v>
      </c>
      <c r="N17" s="14">
        <v>0.191813520217535</v>
      </c>
      <c r="O17" s="9"/>
      <c r="P17" s="9"/>
      <c r="Q17" s="9"/>
      <c r="R17" s="9"/>
      <c r="S17" s="9"/>
      <c r="T17" s="13">
        <v>27</v>
      </c>
      <c r="U17" s="14">
        <v>2.00179535661201</v>
      </c>
      <c r="V17" s="14">
        <v>0.641844688746596</v>
      </c>
      <c r="W17" s="8"/>
      <c r="X17" s="8"/>
      <c r="Y17" s="8"/>
      <c r="Z17" s="8"/>
      <c r="AA17" s="8"/>
      <c r="AB17" s="13">
        <v>27</v>
      </c>
      <c r="AC17" s="14">
        <v>3.48312967633072</v>
      </c>
      <c r="AD17" s="14">
        <v>0.913831470724179</v>
      </c>
      <c r="AE17" s="9"/>
      <c r="AF17" s="9"/>
      <c r="AG17" s="9"/>
      <c r="AH17" s="9"/>
      <c r="AI17" s="9"/>
      <c r="AJ17" s="13">
        <v>27</v>
      </c>
      <c r="AK17" s="14">
        <v>1.12509161707957</v>
      </c>
      <c r="AL17" s="14">
        <v>0.506652490415752</v>
      </c>
      <c r="AM17" s="8"/>
      <c r="AN17" s="8"/>
      <c r="AO17" s="8"/>
      <c r="AP17" s="8"/>
      <c r="AQ17" s="8"/>
      <c r="AR17" s="8"/>
      <c r="AS17" s="9"/>
      <c r="AT17" s="9"/>
      <c r="AU17" s="9"/>
      <c r="AV17" s="9"/>
      <c r="AW17" s="9"/>
      <c r="AX17" s="9"/>
      <c r="AY17" s="9"/>
      <c r="AZ17" s="13">
        <v>0</v>
      </c>
      <c r="BA17" s="6"/>
      <c r="BB17" s="6" t="e">
        <v>#N/A</v>
      </c>
      <c r="BC17" s="4"/>
      <c r="BD17" s="4"/>
      <c r="BE17" s="4"/>
      <c r="BF17" s="4"/>
      <c r="BG17" s="4"/>
      <c r="BH17" s="4">
        <f t="shared" si="0"/>
        <v>27.33335133691617</v>
      </c>
      <c r="BI17" s="13">
        <v>27</v>
      </c>
      <c r="BJ17" s="14">
        <v>21.0256548745509</v>
      </c>
      <c r="BK17" s="14">
        <v>15.6822534360574</v>
      </c>
      <c r="BL17" s="8"/>
      <c r="BM17" s="8"/>
      <c r="BN17" s="8"/>
      <c r="BO17" s="8"/>
      <c r="BP17" s="8"/>
      <c r="BQ17" s="8"/>
      <c r="BR17" s="4"/>
      <c r="BS17" s="4"/>
      <c r="BT17" s="4"/>
      <c r="BU17" s="4"/>
      <c r="BV17" s="4"/>
      <c r="BW17" s="4"/>
      <c r="BX17" s="4"/>
      <c r="BY17" s="8"/>
      <c r="BZ17" s="8"/>
    </row>
    <row r="18" spans="1:78" ht="12.75">
      <c r="A18" s="10" t="s">
        <v>88</v>
      </c>
      <c r="B18" s="11">
        <v>30956</v>
      </c>
      <c r="C18" s="12" t="s">
        <v>88</v>
      </c>
      <c r="D18" s="13">
        <v>29</v>
      </c>
      <c r="E18" s="14">
        <v>7.84602339726598</v>
      </c>
      <c r="F18" s="14">
        <v>2.72986545595943</v>
      </c>
      <c r="G18" s="8"/>
      <c r="H18" s="8"/>
      <c r="I18" s="8"/>
      <c r="J18" s="8"/>
      <c r="K18" s="8"/>
      <c r="L18" s="13">
        <v>29</v>
      </c>
      <c r="M18" s="14">
        <v>0.540250723887576</v>
      </c>
      <c r="N18" s="14">
        <v>0.302721893227043</v>
      </c>
      <c r="O18" s="9"/>
      <c r="P18" s="9"/>
      <c r="Q18" s="9"/>
      <c r="R18" s="9"/>
      <c r="S18" s="9"/>
      <c r="T18" s="13">
        <v>29</v>
      </c>
      <c r="U18" s="14">
        <v>2.07536487619853</v>
      </c>
      <c r="V18" s="14">
        <v>0.781754469838619</v>
      </c>
      <c r="W18" s="8"/>
      <c r="X18" s="8"/>
      <c r="Y18" s="8"/>
      <c r="Z18" s="8"/>
      <c r="AA18" s="8"/>
      <c r="AB18" s="13">
        <v>29</v>
      </c>
      <c r="AC18" s="14">
        <v>4.14600022786809</v>
      </c>
      <c r="AD18" s="14">
        <v>1.4243022490762</v>
      </c>
      <c r="AE18" s="9"/>
      <c r="AF18" s="9"/>
      <c r="AG18" s="9"/>
      <c r="AH18" s="9"/>
      <c r="AI18" s="9"/>
      <c r="AJ18" s="13">
        <v>29</v>
      </c>
      <c r="AK18" s="14">
        <v>1.03181661884413</v>
      </c>
      <c r="AL18" s="14">
        <v>0.634276042553829</v>
      </c>
      <c r="AM18" s="8"/>
      <c r="AN18" s="8"/>
      <c r="AO18" s="8"/>
      <c r="AP18" s="8"/>
      <c r="AQ18" s="8"/>
      <c r="AR18" s="8"/>
      <c r="AS18" s="9"/>
      <c r="AT18" s="9"/>
      <c r="AU18" s="9"/>
      <c r="AV18" s="9"/>
      <c r="AW18" s="9"/>
      <c r="AX18" s="9"/>
      <c r="AY18" s="9"/>
      <c r="AZ18" s="13">
        <v>0</v>
      </c>
      <c r="BA18" s="6"/>
      <c r="BB18" s="6" t="e">
        <v>#N/A</v>
      </c>
      <c r="BC18" s="4"/>
      <c r="BD18" s="4"/>
      <c r="BE18" s="4"/>
      <c r="BF18" s="4"/>
      <c r="BG18" s="4"/>
      <c r="BH18" s="4">
        <f t="shared" si="0"/>
        <v>35.05847900874072</v>
      </c>
      <c r="BI18" s="13">
        <v>29</v>
      </c>
      <c r="BJ18" s="14">
        <v>26.9680607759544</v>
      </c>
      <c r="BK18" s="14">
        <v>28.6931631090979</v>
      </c>
      <c r="BL18" s="8"/>
      <c r="BM18" s="8"/>
      <c r="BN18" s="8"/>
      <c r="BO18" s="8"/>
      <c r="BP18" s="8"/>
      <c r="BQ18" s="8"/>
      <c r="BR18" s="4"/>
      <c r="BS18" s="4"/>
      <c r="BT18" s="4"/>
      <c r="BU18" s="4"/>
      <c r="BV18" s="4"/>
      <c r="BW18" s="4"/>
      <c r="BX18" s="4"/>
      <c r="BY18" s="8"/>
      <c r="BZ18" s="8"/>
    </row>
    <row r="19" spans="1:78" ht="12.75">
      <c r="A19" s="10" t="s">
        <v>89</v>
      </c>
      <c r="B19" s="11">
        <v>30987</v>
      </c>
      <c r="C19" s="12" t="s">
        <v>89</v>
      </c>
      <c r="D19" s="13">
        <v>21</v>
      </c>
      <c r="E19" s="14">
        <v>10.5871822089761</v>
      </c>
      <c r="F19" s="14">
        <v>6.22565174673769</v>
      </c>
      <c r="G19" s="8"/>
      <c r="H19" s="8"/>
      <c r="I19" s="8"/>
      <c r="J19" s="8"/>
      <c r="K19" s="8"/>
      <c r="L19" s="13">
        <v>21</v>
      </c>
      <c r="M19" s="14">
        <v>0.542252343501408</v>
      </c>
      <c r="N19" s="14">
        <v>0.619050523169076</v>
      </c>
      <c r="O19" s="9"/>
      <c r="P19" s="9"/>
      <c r="Q19" s="9"/>
      <c r="R19" s="9"/>
      <c r="S19" s="9"/>
      <c r="T19" s="13">
        <v>21</v>
      </c>
      <c r="U19" s="14">
        <v>1.98104092765185</v>
      </c>
      <c r="V19" s="14">
        <v>0.858955295108858</v>
      </c>
      <c r="W19" s="8"/>
      <c r="X19" s="8"/>
      <c r="Y19" s="8"/>
      <c r="Z19" s="8"/>
      <c r="AA19" s="8"/>
      <c r="AB19" s="13">
        <v>21</v>
      </c>
      <c r="AC19" s="14">
        <v>5.48940067143531</v>
      </c>
      <c r="AD19" s="14">
        <v>3.22600325876841</v>
      </c>
      <c r="AE19" s="9"/>
      <c r="AF19" s="9"/>
      <c r="AG19" s="9"/>
      <c r="AH19" s="9"/>
      <c r="AI19" s="9"/>
      <c r="AJ19" s="13">
        <v>21</v>
      </c>
      <c r="AK19" s="14">
        <v>0.599358778651584</v>
      </c>
      <c r="AL19" s="14">
        <v>0.394738146085291</v>
      </c>
      <c r="AM19" s="8"/>
      <c r="AN19" s="8"/>
      <c r="AO19" s="8"/>
      <c r="AP19" s="8"/>
      <c r="AQ19" s="8"/>
      <c r="AR19" s="8"/>
      <c r="AS19" s="9"/>
      <c r="AT19" s="9"/>
      <c r="AU19" s="9"/>
      <c r="AV19" s="9"/>
      <c r="AW19" s="9"/>
      <c r="AX19" s="9"/>
      <c r="AY19" s="9"/>
      <c r="AZ19" s="13">
        <v>0</v>
      </c>
      <c r="BA19" s="6"/>
      <c r="BB19" s="6" t="e">
        <v>#N/A</v>
      </c>
      <c r="BC19" s="4"/>
      <c r="BD19" s="4"/>
      <c r="BE19" s="4"/>
      <c r="BF19" s="4"/>
      <c r="BG19" s="4"/>
      <c r="BH19" s="4">
        <f t="shared" si="0"/>
        <v>10.685844634840832</v>
      </c>
      <c r="BI19" s="13">
        <v>21</v>
      </c>
      <c r="BJ19" s="14">
        <v>8.2198804883391</v>
      </c>
      <c r="BK19" s="14">
        <v>15.2944913924915</v>
      </c>
      <c r="BL19" s="8"/>
      <c r="BM19" s="8"/>
      <c r="BN19" s="8"/>
      <c r="BO19" s="8"/>
      <c r="BP19" s="8"/>
      <c r="BQ19" s="8"/>
      <c r="BR19" s="4"/>
      <c r="BS19" s="4"/>
      <c r="BT19" s="4"/>
      <c r="BU19" s="4"/>
      <c r="BV19" s="4"/>
      <c r="BW19" s="4"/>
      <c r="BX19" s="4"/>
      <c r="BY19" s="8"/>
      <c r="BZ19" s="8"/>
    </row>
    <row r="20" spans="1:78" ht="12.75">
      <c r="A20" s="10" t="s">
        <v>90</v>
      </c>
      <c r="B20" s="11">
        <v>31017</v>
      </c>
      <c r="C20" s="12" t="s">
        <v>90</v>
      </c>
      <c r="D20" s="13">
        <v>27</v>
      </c>
      <c r="E20" s="14">
        <v>7.63935701996218</v>
      </c>
      <c r="F20" s="14">
        <v>3.61496306700798</v>
      </c>
      <c r="G20" s="8"/>
      <c r="H20" s="8"/>
      <c r="I20" s="8"/>
      <c r="J20" s="8"/>
      <c r="K20" s="8"/>
      <c r="L20" s="13">
        <v>27</v>
      </c>
      <c r="M20" s="14">
        <v>0.477114234135082</v>
      </c>
      <c r="N20" s="14">
        <v>0.470350048073959</v>
      </c>
      <c r="O20" s="9"/>
      <c r="P20" s="9"/>
      <c r="Q20" s="9"/>
      <c r="R20" s="9"/>
      <c r="S20" s="9"/>
      <c r="T20" s="13">
        <v>27</v>
      </c>
      <c r="U20" s="14">
        <v>1.57311179668207</v>
      </c>
      <c r="V20" s="14">
        <v>0.611391636568187</v>
      </c>
      <c r="W20" s="8"/>
      <c r="X20" s="8"/>
      <c r="Y20" s="8"/>
      <c r="Z20" s="8"/>
      <c r="AA20" s="8"/>
      <c r="AB20" s="13">
        <v>27</v>
      </c>
      <c r="AC20" s="14">
        <v>3.98217315080169</v>
      </c>
      <c r="AD20" s="14">
        <v>1.86329790545293</v>
      </c>
      <c r="AE20" s="9"/>
      <c r="AF20" s="9"/>
      <c r="AG20" s="9"/>
      <c r="AH20" s="9"/>
      <c r="AI20" s="9"/>
      <c r="AJ20" s="13">
        <v>27</v>
      </c>
      <c r="AK20" s="14">
        <v>0.57079881462528</v>
      </c>
      <c r="AL20" s="14">
        <v>0.276001066712386</v>
      </c>
      <c r="AM20" s="8"/>
      <c r="AN20" s="8"/>
      <c r="AO20" s="8"/>
      <c r="AP20" s="8"/>
      <c r="AQ20" s="8"/>
      <c r="AR20" s="8"/>
      <c r="AS20" s="9"/>
      <c r="AT20" s="9"/>
      <c r="AU20" s="9"/>
      <c r="AV20" s="9"/>
      <c r="AW20" s="9"/>
      <c r="AX20" s="9"/>
      <c r="AY20" s="9"/>
      <c r="AZ20" s="13">
        <v>0</v>
      </c>
      <c r="BA20" s="6"/>
      <c r="BB20" s="6" t="e">
        <v>#N/A</v>
      </c>
      <c r="BC20" s="4"/>
      <c r="BD20" s="4"/>
      <c r="BE20" s="4"/>
      <c r="BF20" s="4"/>
      <c r="BG20" s="4"/>
      <c r="BH20" s="4">
        <f t="shared" si="0"/>
        <v>9.27578805801631</v>
      </c>
      <c r="BI20" s="13">
        <v>27</v>
      </c>
      <c r="BJ20" s="14">
        <v>7.13522158308947</v>
      </c>
      <c r="BK20" s="14">
        <v>13.2909300204436</v>
      </c>
      <c r="BL20" s="8"/>
      <c r="BM20" s="8"/>
      <c r="BN20" s="8"/>
      <c r="BO20" s="8"/>
      <c r="BP20" s="8"/>
      <c r="BQ20" s="8"/>
      <c r="BR20" s="4"/>
      <c r="BS20" s="4"/>
      <c r="BT20" s="4"/>
      <c r="BU20" s="4"/>
      <c r="BV20" s="4"/>
      <c r="BW20" s="4"/>
      <c r="BX20" s="4"/>
      <c r="BY20" s="8"/>
      <c r="BZ20" s="8"/>
    </row>
    <row r="21" spans="1:78" ht="12.75">
      <c r="A21" s="15" t="s">
        <v>79</v>
      </c>
      <c r="B21" s="11">
        <v>31048</v>
      </c>
      <c r="C21" s="16" t="s">
        <v>79</v>
      </c>
      <c r="D21" s="13">
        <v>28</v>
      </c>
      <c r="E21" s="14">
        <v>5.95914243115572</v>
      </c>
      <c r="F21" s="14">
        <v>1.39508362212558</v>
      </c>
      <c r="G21" s="8"/>
      <c r="H21" s="8"/>
      <c r="I21" s="8"/>
      <c r="J21" s="8"/>
      <c r="K21" s="8"/>
      <c r="L21" s="13">
        <v>28</v>
      </c>
      <c r="M21" s="14">
        <v>0.2845266666011</v>
      </c>
      <c r="N21" s="14">
        <v>0.23896901956615</v>
      </c>
      <c r="O21" s="9"/>
      <c r="P21" s="9"/>
      <c r="Q21" s="9"/>
      <c r="R21" s="9"/>
      <c r="S21" s="9"/>
      <c r="T21" s="13">
        <v>28</v>
      </c>
      <c r="U21" s="14">
        <v>1.17621867873481</v>
      </c>
      <c r="V21" s="14">
        <v>0.283442693309748</v>
      </c>
      <c r="W21" s="8"/>
      <c r="X21" s="8"/>
      <c r="Y21" s="8"/>
      <c r="Z21" s="8"/>
      <c r="AA21" s="8"/>
      <c r="AB21" s="13">
        <v>28</v>
      </c>
      <c r="AC21" s="14">
        <v>3.09303388928848</v>
      </c>
      <c r="AD21" s="14">
        <v>0.763802420044032</v>
      </c>
      <c r="AE21" s="9"/>
      <c r="AF21" s="9"/>
      <c r="AG21" s="9"/>
      <c r="AH21" s="9"/>
      <c r="AI21" s="9"/>
      <c r="AJ21" s="13">
        <v>28</v>
      </c>
      <c r="AK21" s="14">
        <v>0.397702048800902</v>
      </c>
      <c r="AL21" s="14">
        <v>0.162353820511671</v>
      </c>
      <c r="AM21" s="8"/>
      <c r="AN21" s="8"/>
      <c r="AO21" s="8"/>
      <c r="AP21" s="8"/>
      <c r="AQ21" s="8"/>
      <c r="AR21" s="8"/>
      <c r="AS21" s="9"/>
      <c r="AT21" s="9"/>
      <c r="AU21" s="9"/>
      <c r="AV21" s="9"/>
      <c r="AW21" s="9"/>
      <c r="AX21" s="9"/>
      <c r="AY21" s="9"/>
      <c r="AZ21" s="13">
        <v>14</v>
      </c>
      <c r="BA21" s="6">
        <v>0.0140558669865272</v>
      </c>
      <c r="BB21" s="6">
        <v>0.00267747813490376</v>
      </c>
      <c r="BC21" s="4"/>
      <c r="BD21" s="4"/>
      <c r="BE21" s="4"/>
      <c r="BF21" s="4"/>
      <c r="BG21" s="4"/>
      <c r="BH21" s="4">
        <f t="shared" si="0"/>
        <v>1.755849582188286</v>
      </c>
      <c r="BI21" s="13">
        <v>28</v>
      </c>
      <c r="BJ21" s="14">
        <v>1.35065352476022</v>
      </c>
      <c r="BK21" s="14">
        <v>1.55988081034451</v>
      </c>
      <c r="BL21" s="8"/>
      <c r="BM21" s="8"/>
      <c r="BN21" s="8"/>
      <c r="BO21" s="8"/>
      <c r="BP21" s="8"/>
      <c r="BQ21" s="8"/>
      <c r="BR21" s="4"/>
      <c r="BS21" s="4"/>
      <c r="BT21" s="4"/>
      <c r="BU21" s="4"/>
      <c r="BV21" s="4"/>
      <c r="BW21" s="4"/>
      <c r="BX21" s="4"/>
      <c r="BY21" s="8"/>
      <c r="BZ21" s="8"/>
    </row>
    <row r="22" spans="1:78" ht="12.75">
      <c r="A22" s="15" t="s">
        <v>80</v>
      </c>
      <c r="B22" s="11">
        <v>31079</v>
      </c>
      <c r="C22" s="16" t="s">
        <v>80</v>
      </c>
      <c r="D22" s="13">
        <v>27</v>
      </c>
      <c r="E22" s="14">
        <v>9.25702201039401</v>
      </c>
      <c r="F22" s="14">
        <v>2.66178328865649</v>
      </c>
      <c r="G22" s="8"/>
      <c r="H22" s="8"/>
      <c r="I22" s="8"/>
      <c r="J22" s="8"/>
      <c r="K22" s="8"/>
      <c r="L22" s="13">
        <v>27</v>
      </c>
      <c r="M22" s="14">
        <v>0.38882972208473</v>
      </c>
      <c r="N22" s="14">
        <v>0.316022953887031</v>
      </c>
      <c r="O22" s="9"/>
      <c r="P22" s="9"/>
      <c r="Q22" s="9"/>
      <c r="R22" s="9"/>
      <c r="S22" s="9"/>
      <c r="T22" s="13">
        <v>27</v>
      </c>
      <c r="U22" s="14">
        <v>1.81357673748044</v>
      </c>
      <c r="V22" s="14">
        <v>0.41593395757493</v>
      </c>
      <c r="W22" s="8"/>
      <c r="X22" s="8"/>
      <c r="Y22" s="8"/>
      <c r="Z22" s="8"/>
      <c r="AA22" s="8"/>
      <c r="AB22" s="13">
        <v>27</v>
      </c>
      <c r="AC22" s="14">
        <v>4.89083405694766</v>
      </c>
      <c r="AD22" s="14">
        <v>1.43549807955989</v>
      </c>
      <c r="AE22" s="9"/>
      <c r="AF22" s="9"/>
      <c r="AG22" s="9"/>
      <c r="AH22" s="9"/>
      <c r="AI22" s="9"/>
      <c r="AJ22" s="13">
        <v>27</v>
      </c>
      <c r="AK22" s="14">
        <v>0.582553805346714</v>
      </c>
      <c r="AL22" s="14">
        <v>0.30308238526944</v>
      </c>
      <c r="AM22" s="8"/>
      <c r="AN22" s="8"/>
      <c r="AO22" s="8"/>
      <c r="AP22" s="8"/>
      <c r="AQ22" s="8"/>
      <c r="AR22" s="8"/>
      <c r="AS22" s="9"/>
      <c r="AT22" s="9"/>
      <c r="AU22" s="9"/>
      <c r="AV22" s="9"/>
      <c r="AW22" s="9"/>
      <c r="AX22" s="9"/>
      <c r="AY22" s="9"/>
      <c r="AZ22" s="13">
        <v>19</v>
      </c>
      <c r="BA22" s="6">
        <v>0.0186730800127348</v>
      </c>
      <c r="BB22" s="6">
        <v>0.00723822779742444</v>
      </c>
      <c r="BC22" s="4"/>
      <c r="BD22" s="4"/>
      <c r="BE22" s="4"/>
      <c r="BF22" s="4"/>
      <c r="BG22" s="4"/>
      <c r="BH22" s="4">
        <f t="shared" si="0"/>
        <v>5.595606690478</v>
      </c>
      <c r="BI22" s="13">
        <v>27</v>
      </c>
      <c r="BJ22" s="14">
        <v>4.30431283882923</v>
      </c>
      <c r="BK22" s="14">
        <v>7.26735159865965</v>
      </c>
      <c r="BL22" s="8"/>
      <c r="BM22" s="8"/>
      <c r="BN22" s="8"/>
      <c r="BO22" s="8"/>
      <c r="BP22" s="8"/>
      <c r="BQ22" s="8"/>
      <c r="BR22" s="4"/>
      <c r="BS22" s="4"/>
      <c r="BT22" s="4"/>
      <c r="BU22" s="4"/>
      <c r="BV22" s="4"/>
      <c r="BW22" s="4"/>
      <c r="BX22" s="4"/>
      <c r="BY22" s="8"/>
      <c r="BZ22" s="8"/>
    </row>
    <row r="23" spans="1:78" ht="12.75">
      <c r="A23" s="15" t="s">
        <v>81</v>
      </c>
      <c r="B23" s="11">
        <v>31108</v>
      </c>
      <c r="C23" s="16" t="s">
        <v>81</v>
      </c>
      <c r="D23" s="13">
        <v>29</v>
      </c>
      <c r="E23" s="14">
        <v>8.18773045081493</v>
      </c>
      <c r="F23" s="14">
        <v>3.26394327127361</v>
      </c>
      <c r="G23" s="8"/>
      <c r="H23" s="8"/>
      <c r="I23" s="8"/>
      <c r="J23" s="8"/>
      <c r="K23" s="8"/>
      <c r="L23" s="13">
        <v>29</v>
      </c>
      <c r="M23" s="14">
        <v>0.374186876222195</v>
      </c>
      <c r="N23" s="14">
        <v>0.336688596687139</v>
      </c>
      <c r="O23" s="9"/>
      <c r="P23" s="9"/>
      <c r="Q23" s="9"/>
      <c r="R23" s="9"/>
      <c r="S23" s="9"/>
      <c r="T23" s="13">
        <v>29</v>
      </c>
      <c r="U23" s="14">
        <v>1.69429664987848</v>
      </c>
      <c r="V23" s="14">
        <v>0.806333356824514</v>
      </c>
      <c r="W23" s="8"/>
      <c r="X23" s="8"/>
      <c r="Y23" s="8"/>
      <c r="Z23" s="8"/>
      <c r="AA23" s="8"/>
      <c r="AB23" s="13">
        <v>29</v>
      </c>
      <c r="AC23" s="14">
        <v>4.26418484936197</v>
      </c>
      <c r="AD23" s="14">
        <v>1.70922608143466</v>
      </c>
      <c r="AE23" s="9"/>
      <c r="AF23" s="9"/>
      <c r="AG23" s="9"/>
      <c r="AH23" s="9"/>
      <c r="AI23" s="9"/>
      <c r="AJ23" s="13">
        <v>29</v>
      </c>
      <c r="AK23" s="14">
        <v>0.621001323294076</v>
      </c>
      <c r="AL23" s="14">
        <v>0.424786681820363</v>
      </c>
      <c r="AM23" s="8"/>
      <c r="AN23" s="8"/>
      <c r="AO23" s="8"/>
      <c r="AP23" s="8"/>
      <c r="AQ23" s="8"/>
      <c r="AR23" s="8"/>
      <c r="AS23" s="9"/>
      <c r="AT23" s="9"/>
      <c r="AU23" s="9"/>
      <c r="AV23" s="9"/>
      <c r="AW23" s="9"/>
      <c r="AX23" s="9"/>
      <c r="AY23" s="9"/>
      <c r="AZ23" s="13">
        <v>12</v>
      </c>
      <c r="BA23" s="6">
        <v>0.0175973477732816</v>
      </c>
      <c r="BB23" s="6">
        <v>0.00580888925392449</v>
      </c>
      <c r="BC23" s="4"/>
      <c r="BD23" s="4"/>
      <c r="BE23" s="4"/>
      <c r="BF23" s="4"/>
      <c r="BG23" s="4"/>
      <c r="BH23" s="4">
        <f t="shared" si="0"/>
        <v>19.73306290053137</v>
      </c>
      <c r="BI23" s="13">
        <v>29</v>
      </c>
      <c r="BJ23" s="14">
        <v>15.1792791542549</v>
      </c>
      <c r="BK23" s="14">
        <v>32.5970294898504</v>
      </c>
      <c r="BL23" s="8"/>
      <c r="BM23" s="8"/>
      <c r="BN23" s="8"/>
      <c r="BO23" s="8"/>
      <c r="BP23" s="8"/>
      <c r="BQ23" s="8"/>
      <c r="BR23" s="4"/>
      <c r="BS23" s="4"/>
      <c r="BT23" s="4"/>
      <c r="BU23" s="4"/>
      <c r="BV23" s="4"/>
      <c r="BW23" s="4"/>
      <c r="BX23" s="4"/>
      <c r="BY23" s="8"/>
      <c r="BZ23" s="8"/>
    </row>
    <row r="24" spans="1:78" ht="12.75">
      <c r="A24" s="15" t="s">
        <v>82</v>
      </c>
      <c r="B24" s="11">
        <v>31139</v>
      </c>
      <c r="C24" s="16" t="s">
        <v>82</v>
      </c>
      <c r="D24" s="13">
        <v>21</v>
      </c>
      <c r="E24" s="14">
        <v>9.93027068801214</v>
      </c>
      <c r="F24" s="14">
        <v>4.21667641543711</v>
      </c>
      <c r="G24" s="8"/>
      <c r="H24" s="8"/>
      <c r="I24" s="8"/>
      <c r="J24" s="8"/>
      <c r="K24" s="8"/>
      <c r="L24" s="13">
        <v>21</v>
      </c>
      <c r="M24" s="14">
        <v>0.610845090280435</v>
      </c>
      <c r="N24" s="14">
        <v>0.296330010501368</v>
      </c>
      <c r="O24" s="9"/>
      <c r="P24" s="9"/>
      <c r="Q24" s="9"/>
      <c r="R24" s="9"/>
      <c r="S24" s="9"/>
      <c r="T24" s="13">
        <v>21</v>
      </c>
      <c r="U24" s="14">
        <v>2.1997108249604</v>
      </c>
      <c r="V24" s="14">
        <v>0.871361716120902</v>
      </c>
      <c r="W24" s="8"/>
      <c r="X24" s="8"/>
      <c r="Y24" s="8"/>
      <c r="Z24" s="8"/>
      <c r="AA24" s="8"/>
      <c r="AB24" s="13">
        <v>21</v>
      </c>
      <c r="AC24" s="14">
        <v>5.10822573657078</v>
      </c>
      <c r="AD24" s="14">
        <v>1.78712970586501</v>
      </c>
      <c r="AE24" s="9"/>
      <c r="AF24" s="9"/>
      <c r="AG24" s="9"/>
      <c r="AH24" s="9"/>
      <c r="AI24" s="9"/>
      <c r="AJ24" s="13">
        <v>21</v>
      </c>
      <c r="AK24" s="14">
        <v>0.913970407065533</v>
      </c>
      <c r="AL24" s="14">
        <v>0.653978250222569</v>
      </c>
      <c r="AM24" s="8"/>
      <c r="AN24" s="8"/>
      <c r="AO24" s="8"/>
      <c r="AP24" s="8"/>
      <c r="AQ24" s="8"/>
      <c r="AR24" s="8"/>
      <c r="AS24" s="9"/>
      <c r="AT24" s="9"/>
      <c r="AU24" s="9"/>
      <c r="AV24" s="9"/>
      <c r="AW24" s="9"/>
      <c r="AX24" s="9"/>
      <c r="AY24" s="9"/>
      <c r="AZ24" s="13">
        <v>0</v>
      </c>
      <c r="BA24" s="6"/>
      <c r="BB24" s="6" t="e">
        <v>#N/A</v>
      </c>
      <c r="BC24" s="4"/>
      <c r="BD24" s="4"/>
      <c r="BE24" s="4"/>
      <c r="BF24" s="4"/>
      <c r="BG24" s="4"/>
      <c r="BH24" s="4">
        <f t="shared" si="0"/>
        <v>21.260443797719233</v>
      </c>
      <c r="BI24" s="13">
        <v>21</v>
      </c>
      <c r="BJ24" s="14">
        <v>16.3541875367071</v>
      </c>
      <c r="BK24" s="14">
        <v>20.2584282002157</v>
      </c>
      <c r="BL24" s="8"/>
      <c r="BM24" s="8"/>
      <c r="BN24" s="8"/>
      <c r="BO24" s="8"/>
      <c r="BP24" s="8"/>
      <c r="BQ24" s="8"/>
      <c r="BR24" s="4"/>
      <c r="BS24" s="4"/>
      <c r="BT24" s="4"/>
      <c r="BU24" s="4"/>
      <c r="BV24" s="4"/>
      <c r="BW24" s="4"/>
      <c r="BX24" s="4"/>
      <c r="BY24" s="8"/>
      <c r="BZ24" s="8"/>
    </row>
    <row r="25" spans="1:78" ht="12.75">
      <c r="A25" s="15" t="s">
        <v>83</v>
      </c>
      <c r="B25" s="11">
        <v>31169</v>
      </c>
      <c r="C25" s="16" t="s">
        <v>83</v>
      </c>
      <c r="D25" s="13">
        <v>25</v>
      </c>
      <c r="E25" s="14">
        <v>7.71832740215784</v>
      </c>
      <c r="F25" s="14">
        <v>1.7216884704824</v>
      </c>
      <c r="G25" s="8"/>
      <c r="H25" s="8"/>
      <c r="I25" s="8"/>
      <c r="J25" s="8"/>
      <c r="K25" s="8"/>
      <c r="L25" s="13">
        <v>25</v>
      </c>
      <c r="M25" s="14">
        <v>0.696323365205861</v>
      </c>
      <c r="N25" s="14">
        <v>0.413695257704884</v>
      </c>
      <c r="O25" s="9"/>
      <c r="P25" s="9"/>
      <c r="Q25" s="9"/>
      <c r="R25" s="9"/>
      <c r="S25" s="9"/>
      <c r="T25" s="13">
        <v>25</v>
      </c>
      <c r="U25" s="14">
        <v>2.00151761886668</v>
      </c>
      <c r="V25" s="14">
        <v>0.621671134167988</v>
      </c>
      <c r="W25" s="8"/>
      <c r="X25" s="8"/>
      <c r="Y25" s="8"/>
      <c r="Z25" s="8"/>
      <c r="AA25" s="8"/>
      <c r="AB25" s="13">
        <v>25</v>
      </c>
      <c r="AC25" s="14">
        <v>4.25560446976373</v>
      </c>
      <c r="AD25" s="14">
        <v>0.951883070351574</v>
      </c>
      <c r="AE25" s="9"/>
      <c r="AF25" s="9"/>
      <c r="AG25" s="9"/>
      <c r="AH25" s="9"/>
      <c r="AI25" s="9"/>
      <c r="AJ25" s="13">
        <v>25</v>
      </c>
      <c r="AK25" s="14">
        <v>0.93038197382715</v>
      </c>
      <c r="AL25" s="14">
        <v>0.454110413243182</v>
      </c>
      <c r="AM25" s="8"/>
      <c r="AN25" s="8"/>
      <c r="AO25" s="8"/>
      <c r="AP25" s="8"/>
      <c r="AQ25" s="8"/>
      <c r="AR25" s="8"/>
      <c r="AS25" s="9"/>
      <c r="AT25" s="9"/>
      <c r="AU25" s="9"/>
      <c r="AV25" s="9"/>
      <c r="AW25" s="9"/>
      <c r="AX25" s="9"/>
      <c r="AY25" s="9"/>
      <c r="AZ25" s="13">
        <v>7</v>
      </c>
      <c r="BA25" s="6">
        <v>0.0282035231420639</v>
      </c>
      <c r="BB25" s="6">
        <v>0.00956584986565898</v>
      </c>
      <c r="BC25" s="4"/>
      <c r="BD25" s="4"/>
      <c r="BE25" s="4"/>
      <c r="BF25" s="4"/>
      <c r="BG25" s="4"/>
      <c r="BH25" s="4">
        <f t="shared" si="0"/>
        <v>21.22667676289095</v>
      </c>
      <c r="BI25" s="13">
        <v>25</v>
      </c>
      <c r="BJ25" s="14">
        <v>16.3282128945315</v>
      </c>
      <c r="BK25" s="14">
        <v>13.3105673413258</v>
      </c>
      <c r="BL25" s="8"/>
      <c r="BM25" s="8"/>
      <c r="BN25" s="8"/>
      <c r="BO25" s="8"/>
      <c r="BP25" s="8"/>
      <c r="BQ25" s="8"/>
      <c r="BR25" s="4"/>
      <c r="BS25" s="4"/>
      <c r="BT25" s="4"/>
      <c r="BU25" s="4"/>
      <c r="BV25" s="4"/>
      <c r="BW25" s="4"/>
      <c r="BX25" s="4"/>
      <c r="BY25" s="8"/>
      <c r="BZ25" s="8"/>
    </row>
    <row r="26" spans="1:78" ht="12.75">
      <c r="A26" s="15" t="s">
        <v>84</v>
      </c>
      <c r="B26" s="11">
        <v>31200</v>
      </c>
      <c r="C26" s="16" t="s">
        <v>84</v>
      </c>
      <c r="D26" s="13">
        <v>28</v>
      </c>
      <c r="E26" s="14">
        <v>8.05004102991661</v>
      </c>
      <c r="F26" s="14">
        <v>3.44558533148647</v>
      </c>
      <c r="G26" s="8"/>
      <c r="H26" s="8"/>
      <c r="I26" s="8"/>
      <c r="J26" s="8"/>
      <c r="K26" s="8"/>
      <c r="L26" s="13">
        <v>28</v>
      </c>
      <c r="M26" s="14">
        <v>0.806856023456985</v>
      </c>
      <c r="N26" s="14">
        <v>0.209835801011432</v>
      </c>
      <c r="O26" s="9"/>
      <c r="P26" s="9"/>
      <c r="Q26" s="9"/>
      <c r="R26" s="9"/>
      <c r="S26" s="9"/>
      <c r="T26" s="13">
        <v>28</v>
      </c>
      <c r="U26" s="14">
        <v>2.41643294949727</v>
      </c>
      <c r="V26" s="14">
        <v>0.952413300888449</v>
      </c>
      <c r="W26" s="8"/>
      <c r="X26" s="8"/>
      <c r="Y26" s="8"/>
      <c r="Z26" s="8"/>
      <c r="AA26" s="8"/>
      <c r="AB26" s="13">
        <v>28</v>
      </c>
      <c r="AC26" s="14">
        <v>4.49482709731723</v>
      </c>
      <c r="AD26" s="14">
        <v>1.69159668016926</v>
      </c>
      <c r="AE26" s="9"/>
      <c r="AF26" s="9"/>
      <c r="AG26" s="9"/>
      <c r="AH26" s="9"/>
      <c r="AI26" s="9"/>
      <c r="AJ26" s="13">
        <v>28</v>
      </c>
      <c r="AK26" s="14">
        <v>1.28508496910252</v>
      </c>
      <c r="AL26" s="14">
        <v>0.882625550972791</v>
      </c>
      <c r="AM26" s="8"/>
      <c r="AN26" s="8"/>
      <c r="AO26" s="8"/>
      <c r="AP26" s="8"/>
      <c r="AQ26" s="8"/>
      <c r="AR26" s="8"/>
      <c r="AS26" s="9"/>
      <c r="AT26" s="9"/>
      <c r="AU26" s="9"/>
      <c r="AV26" s="9"/>
      <c r="AW26" s="9"/>
      <c r="AX26" s="9"/>
      <c r="AY26" s="9"/>
      <c r="AZ26" s="13">
        <v>14</v>
      </c>
      <c r="BA26" s="6">
        <v>0.0325461635032745</v>
      </c>
      <c r="BB26" s="6">
        <v>0.00975949717005963</v>
      </c>
      <c r="BC26" s="4"/>
      <c r="BD26" s="4"/>
      <c r="BE26" s="4"/>
      <c r="BF26" s="4"/>
      <c r="BG26" s="4"/>
      <c r="BH26" s="4">
        <f t="shared" si="0"/>
        <v>45.31727980273377</v>
      </c>
      <c r="BI26" s="13">
        <v>28</v>
      </c>
      <c r="BJ26" s="14">
        <v>34.8594460021029</v>
      </c>
      <c r="BK26" s="14">
        <v>20.1955195811471</v>
      </c>
      <c r="BL26" s="8"/>
      <c r="BM26" s="8"/>
      <c r="BN26" s="8"/>
      <c r="BO26" s="8"/>
      <c r="BP26" s="8"/>
      <c r="BQ26" s="8"/>
      <c r="BR26" s="4"/>
      <c r="BS26" s="4"/>
      <c r="BT26" s="4"/>
      <c r="BU26" s="4"/>
      <c r="BV26" s="4"/>
      <c r="BW26" s="4"/>
      <c r="BX26" s="4"/>
      <c r="BY26" s="8"/>
      <c r="BZ26" s="8"/>
    </row>
    <row r="27" spans="1:78" ht="12.75">
      <c r="A27" s="15" t="s">
        <v>85</v>
      </c>
      <c r="B27" s="11">
        <v>31230</v>
      </c>
      <c r="C27" s="16" t="s">
        <v>85</v>
      </c>
      <c r="D27" s="13">
        <v>30</v>
      </c>
      <c r="E27" s="14">
        <v>6.73727119313438</v>
      </c>
      <c r="F27" s="14">
        <v>1.41440621785273</v>
      </c>
      <c r="G27" s="8"/>
      <c r="H27" s="8"/>
      <c r="I27" s="8"/>
      <c r="J27" s="8"/>
      <c r="K27" s="8"/>
      <c r="L27" s="13">
        <v>30</v>
      </c>
      <c r="M27" s="14">
        <v>0.445895852575366</v>
      </c>
      <c r="N27" s="14">
        <v>0.123762085921617</v>
      </c>
      <c r="O27" s="9"/>
      <c r="P27" s="9"/>
      <c r="Q27" s="9"/>
      <c r="R27" s="9"/>
      <c r="S27" s="9"/>
      <c r="T27" s="13">
        <v>30</v>
      </c>
      <c r="U27" s="14">
        <v>1.78378731654213</v>
      </c>
      <c r="V27" s="14">
        <v>0.478814802882461</v>
      </c>
      <c r="W27" s="8"/>
      <c r="X27" s="8"/>
      <c r="Y27" s="8"/>
      <c r="Z27" s="8"/>
      <c r="AA27" s="8"/>
      <c r="AB27" s="13">
        <v>30</v>
      </c>
      <c r="AC27" s="14">
        <v>3.51377010481092</v>
      </c>
      <c r="AD27" s="14">
        <v>0.74412292766302</v>
      </c>
      <c r="AE27" s="9"/>
      <c r="AF27" s="9"/>
      <c r="AG27" s="9"/>
      <c r="AH27" s="9"/>
      <c r="AI27" s="9"/>
      <c r="AJ27" s="13">
        <v>30</v>
      </c>
      <c r="AK27" s="14">
        <v>0.899371381161226</v>
      </c>
      <c r="AL27" s="14">
        <v>0.365669221080131</v>
      </c>
      <c r="AM27" s="8"/>
      <c r="AN27" s="8"/>
      <c r="AO27" s="8"/>
      <c r="AP27" s="8"/>
      <c r="AQ27" s="8"/>
      <c r="AR27" s="8"/>
      <c r="AS27" s="9"/>
      <c r="AT27" s="9"/>
      <c r="AU27" s="9"/>
      <c r="AV27" s="9"/>
      <c r="AW27" s="9"/>
      <c r="AX27" s="9"/>
      <c r="AY27" s="9"/>
      <c r="AZ27" s="13">
        <v>4</v>
      </c>
      <c r="BA27" s="6">
        <v>0.0207651741154769</v>
      </c>
      <c r="BB27" s="6">
        <v>0.00873727759151299</v>
      </c>
      <c r="BC27" s="4"/>
      <c r="BD27" s="4"/>
      <c r="BE27" s="4"/>
      <c r="BF27" s="4"/>
      <c r="BG27" s="4"/>
      <c r="BH27" s="4">
        <f t="shared" si="0"/>
        <v>34.03290022520063</v>
      </c>
      <c r="BI27" s="13">
        <v>30</v>
      </c>
      <c r="BJ27" s="14">
        <v>26.1791540193851</v>
      </c>
      <c r="BK27" s="14">
        <v>11.1950897599912</v>
      </c>
      <c r="BL27" s="8"/>
      <c r="BM27" s="8"/>
      <c r="BN27" s="8"/>
      <c r="BO27" s="8"/>
      <c r="BP27" s="8"/>
      <c r="BQ27" s="8"/>
      <c r="BR27" s="4"/>
      <c r="BS27" s="4"/>
      <c r="BT27" s="4"/>
      <c r="BU27" s="4"/>
      <c r="BV27" s="4"/>
      <c r="BW27" s="4"/>
      <c r="BX27" s="4"/>
      <c r="BY27" s="8"/>
      <c r="BZ27" s="8"/>
    </row>
    <row r="28" spans="1:78" ht="12.75">
      <c r="A28" s="15" t="s">
        <v>86</v>
      </c>
      <c r="B28" s="11">
        <v>31261</v>
      </c>
      <c r="C28" s="16" t="s">
        <v>86</v>
      </c>
      <c r="D28" s="13">
        <v>22</v>
      </c>
      <c r="E28" s="14">
        <v>6.24183671731878</v>
      </c>
      <c r="F28" s="14">
        <v>2.6759277358963</v>
      </c>
      <c r="G28" s="8"/>
      <c r="H28" s="8"/>
      <c r="I28" s="8"/>
      <c r="J28" s="8"/>
      <c r="K28" s="8"/>
      <c r="L28" s="13">
        <v>22</v>
      </c>
      <c r="M28" s="14">
        <v>0.462799822585265</v>
      </c>
      <c r="N28" s="14">
        <v>0.239461620581017</v>
      </c>
      <c r="O28" s="9"/>
      <c r="P28" s="9"/>
      <c r="Q28" s="9"/>
      <c r="R28" s="9"/>
      <c r="S28" s="9"/>
      <c r="T28" s="13">
        <v>22</v>
      </c>
      <c r="U28" s="14">
        <v>1.61219356625596</v>
      </c>
      <c r="V28" s="14">
        <v>0.688214044926414</v>
      </c>
      <c r="W28" s="8"/>
      <c r="X28" s="8"/>
      <c r="Y28" s="8"/>
      <c r="Z28" s="8"/>
      <c r="AA28" s="8"/>
      <c r="AB28" s="13">
        <v>22</v>
      </c>
      <c r="AC28" s="14">
        <v>3.20646566462147</v>
      </c>
      <c r="AD28" s="14">
        <v>1.37787141256383</v>
      </c>
      <c r="AE28" s="9"/>
      <c r="AF28" s="9"/>
      <c r="AG28" s="9"/>
      <c r="AH28" s="9"/>
      <c r="AI28" s="9"/>
      <c r="AJ28" s="13">
        <v>22</v>
      </c>
      <c r="AK28" s="14">
        <v>0.805126158470733</v>
      </c>
      <c r="AL28" s="14">
        <v>0.555475505340427</v>
      </c>
      <c r="AM28" s="8"/>
      <c r="AN28" s="8"/>
      <c r="AO28" s="8"/>
      <c r="AP28" s="8"/>
      <c r="AQ28" s="8"/>
      <c r="AR28" s="8"/>
      <c r="AS28" s="9"/>
      <c r="AT28" s="9"/>
      <c r="AU28" s="9"/>
      <c r="AV28" s="9"/>
      <c r="AW28" s="9"/>
      <c r="AX28" s="9"/>
      <c r="AY28" s="9"/>
      <c r="AZ28" s="13">
        <v>3</v>
      </c>
      <c r="BA28" s="6">
        <v>0.016352062426034</v>
      </c>
      <c r="BB28" s="6">
        <v>0.00747367207171944</v>
      </c>
      <c r="BC28" s="4"/>
      <c r="BD28" s="4"/>
      <c r="BE28" s="4"/>
      <c r="BF28" s="4"/>
      <c r="BG28" s="4"/>
      <c r="BH28" s="4">
        <f t="shared" si="0"/>
        <v>27.56177816989792</v>
      </c>
      <c r="BI28" s="13">
        <v>22</v>
      </c>
      <c r="BJ28" s="14">
        <v>21.2013678229984</v>
      </c>
      <c r="BK28" s="14">
        <v>19.4191916983454</v>
      </c>
      <c r="BL28" s="8"/>
      <c r="BM28" s="8"/>
      <c r="BN28" s="8"/>
      <c r="BO28" s="8"/>
      <c r="BP28" s="8"/>
      <c r="BQ28" s="8"/>
      <c r="BR28" s="4"/>
      <c r="BS28" s="4"/>
      <c r="BT28" s="4"/>
      <c r="BU28" s="4"/>
      <c r="BV28" s="4"/>
      <c r="BW28" s="4"/>
      <c r="BX28" s="4"/>
      <c r="BY28" s="8"/>
      <c r="BZ28" s="8"/>
    </row>
    <row r="29" spans="1:78" ht="12.75">
      <c r="A29" s="15" t="s">
        <v>87</v>
      </c>
      <c r="B29" s="11">
        <v>31292</v>
      </c>
      <c r="C29" s="16" t="s">
        <v>87</v>
      </c>
      <c r="D29" s="13">
        <v>24</v>
      </c>
      <c r="E29" s="14">
        <v>7.1837236987532</v>
      </c>
      <c r="F29" s="14">
        <v>4.44803435192039</v>
      </c>
      <c r="G29" s="8"/>
      <c r="H29" s="8"/>
      <c r="I29" s="8"/>
      <c r="J29" s="8"/>
      <c r="K29" s="8"/>
      <c r="L29" s="13">
        <v>24</v>
      </c>
      <c r="M29" s="14">
        <v>0.420905995403891</v>
      </c>
      <c r="N29" s="14">
        <v>0.176609962986125</v>
      </c>
      <c r="O29" s="9"/>
      <c r="P29" s="9"/>
      <c r="Q29" s="9"/>
      <c r="R29" s="9"/>
      <c r="S29" s="9"/>
      <c r="T29" s="13">
        <v>24</v>
      </c>
      <c r="U29" s="14">
        <v>1.82910952818536</v>
      </c>
      <c r="V29" s="14">
        <v>0.860236195369885</v>
      </c>
      <c r="W29" s="8"/>
      <c r="X29" s="8"/>
      <c r="Y29" s="8"/>
      <c r="Z29" s="8"/>
      <c r="AA29" s="8"/>
      <c r="AB29" s="13">
        <v>24</v>
      </c>
      <c r="AC29" s="14">
        <v>3.94302451191998</v>
      </c>
      <c r="AD29" s="14">
        <v>2.39921214802229</v>
      </c>
      <c r="AE29" s="9"/>
      <c r="AF29" s="9"/>
      <c r="AG29" s="9"/>
      <c r="AH29" s="9"/>
      <c r="AI29" s="9"/>
      <c r="AJ29" s="13">
        <v>24</v>
      </c>
      <c r="AK29" s="14">
        <v>0.836650258535103</v>
      </c>
      <c r="AL29" s="14">
        <v>0.468632224538936</v>
      </c>
      <c r="AM29" s="8"/>
      <c r="AN29" s="8"/>
      <c r="AO29" s="8"/>
      <c r="AP29" s="8"/>
      <c r="AQ29" s="8"/>
      <c r="AR29" s="8"/>
      <c r="AS29" s="9"/>
      <c r="AT29" s="9"/>
      <c r="AU29" s="9"/>
      <c r="AV29" s="9"/>
      <c r="AW29" s="9"/>
      <c r="AX29" s="9"/>
      <c r="AY29" s="9"/>
      <c r="AZ29" s="13">
        <v>5</v>
      </c>
      <c r="BA29" s="6">
        <v>0.0185874633752369</v>
      </c>
      <c r="BB29" s="6">
        <v>0.00325082257053752</v>
      </c>
      <c r="BC29" s="4"/>
      <c r="BD29" s="4"/>
      <c r="BE29" s="4"/>
      <c r="BF29" s="4"/>
      <c r="BG29" s="4"/>
      <c r="BH29" s="4">
        <f t="shared" si="0"/>
        <v>25.03375812695251</v>
      </c>
      <c r="BI29" s="13">
        <v>24</v>
      </c>
      <c r="BJ29" s="14">
        <v>19.2567370207327</v>
      </c>
      <c r="BK29" s="14">
        <v>19.5715791902672</v>
      </c>
      <c r="BL29" s="8"/>
      <c r="BM29" s="8"/>
      <c r="BN29" s="8"/>
      <c r="BO29" s="8"/>
      <c r="BP29" s="8"/>
      <c r="BQ29" s="8"/>
      <c r="BR29" s="4"/>
      <c r="BS29" s="4"/>
      <c r="BT29" s="4"/>
      <c r="BU29" s="4"/>
      <c r="BV29" s="4"/>
      <c r="BW29" s="4"/>
      <c r="BX29" s="4"/>
      <c r="BY29" s="8"/>
      <c r="BZ29" s="8"/>
    </row>
    <row r="30" spans="1:78" ht="12.75">
      <c r="A30" s="15" t="s">
        <v>88</v>
      </c>
      <c r="B30" s="11">
        <v>31322</v>
      </c>
      <c r="C30" s="16" t="s">
        <v>88</v>
      </c>
      <c r="D30" s="13">
        <v>29</v>
      </c>
      <c r="E30" s="14">
        <v>6.29051311266015</v>
      </c>
      <c r="F30" s="14">
        <v>3.40472891339956</v>
      </c>
      <c r="G30" s="8"/>
      <c r="H30" s="8"/>
      <c r="I30" s="8"/>
      <c r="J30" s="8"/>
      <c r="K30" s="8"/>
      <c r="L30" s="13">
        <v>29</v>
      </c>
      <c r="M30" s="14">
        <v>0.443971106343989</v>
      </c>
      <c r="N30" s="14">
        <v>0.258105183208623</v>
      </c>
      <c r="O30" s="9"/>
      <c r="P30" s="9"/>
      <c r="Q30" s="9"/>
      <c r="R30" s="9"/>
      <c r="S30" s="9"/>
      <c r="T30" s="13">
        <v>29</v>
      </c>
      <c r="U30" s="14">
        <v>1.79425297395176</v>
      </c>
      <c r="V30" s="14">
        <v>0.619796912982123</v>
      </c>
      <c r="W30" s="8"/>
      <c r="X30" s="8"/>
      <c r="Y30" s="8"/>
      <c r="Z30" s="8"/>
      <c r="AA30" s="8"/>
      <c r="AB30" s="13">
        <v>29</v>
      </c>
      <c r="AC30" s="14">
        <v>3.63229209523126</v>
      </c>
      <c r="AD30" s="14">
        <v>1.86168487592051</v>
      </c>
      <c r="AE30" s="9"/>
      <c r="AF30" s="9"/>
      <c r="AG30" s="9"/>
      <c r="AH30" s="9"/>
      <c r="AI30" s="9"/>
      <c r="AJ30" s="13">
        <v>29</v>
      </c>
      <c r="AK30" s="14">
        <v>0.880005053582051</v>
      </c>
      <c r="AL30" s="14">
        <v>0.385723495597823</v>
      </c>
      <c r="AM30" s="8"/>
      <c r="AN30" s="8"/>
      <c r="AO30" s="8"/>
      <c r="AP30" s="8"/>
      <c r="AQ30" s="8"/>
      <c r="AR30" s="8"/>
      <c r="AS30" s="9"/>
      <c r="AT30" s="9"/>
      <c r="AU30" s="9"/>
      <c r="AV30" s="9"/>
      <c r="AW30" s="9"/>
      <c r="AX30" s="9"/>
      <c r="AY30" s="9"/>
      <c r="AZ30" s="13">
        <v>4</v>
      </c>
      <c r="BA30" s="6">
        <v>0.0163107737998591</v>
      </c>
      <c r="BB30" s="6">
        <v>0.00853707006101148</v>
      </c>
      <c r="BC30" s="4"/>
      <c r="BD30" s="4"/>
      <c r="BE30" s="4"/>
      <c r="BF30" s="4"/>
      <c r="BG30" s="4"/>
      <c r="BH30" s="4">
        <f t="shared" si="0"/>
        <v>27.64840658337264</v>
      </c>
      <c r="BI30" s="13">
        <v>29</v>
      </c>
      <c r="BJ30" s="14">
        <v>21.2680050641328</v>
      </c>
      <c r="BK30" s="14">
        <v>18.4038711963904</v>
      </c>
      <c r="BL30" s="8"/>
      <c r="BM30" s="8"/>
      <c r="BN30" s="8"/>
      <c r="BO30" s="8"/>
      <c r="BP30" s="8"/>
      <c r="BQ30" s="8"/>
      <c r="BR30" s="4"/>
      <c r="BS30" s="4"/>
      <c r="BT30" s="4"/>
      <c r="BU30" s="4"/>
      <c r="BV30" s="4"/>
      <c r="BW30" s="4"/>
      <c r="BX30" s="4"/>
      <c r="BY30" s="8"/>
      <c r="BZ30" s="8"/>
    </row>
    <row r="31" spans="1:78" ht="12.75">
      <c r="A31" s="15" t="s">
        <v>89</v>
      </c>
      <c r="B31" s="11">
        <v>31353</v>
      </c>
      <c r="C31" s="16" t="s">
        <v>89</v>
      </c>
      <c r="D31" s="13">
        <v>29</v>
      </c>
      <c r="E31" s="14">
        <v>7.68335648143127</v>
      </c>
      <c r="F31" s="14">
        <v>5.98394298951055</v>
      </c>
      <c r="G31" s="8"/>
      <c r="H31" s="8"/>
      <c r="I31" s="8"/>
      <c r="J31" s="8"/>
      <c r="K31" s="8"/>
      <c r="L31" s="13">
        <v>29</v>
      </c>
      <c r="M31" s="14">
        <v>0.314796983710514</v>
      </c>
      <c r="N31" s="14">
        <v>0.292752034986572</v>
      </c>
      <c r="O31" s="9"/>
      <c r="P31" s="9"/>
      <c r="Q31" s="9"/>
      <c r="R31" s="9"/>
      <c r="S31" s="9"/>
      <c r="T31" s="13">
        <v>29</v>
      </c>
      <c r="U31" s="14">
        <v>1.53369368030499</v>
      </c>
      <c r="V31" s="14">
        <v>0.899276730839701</v>
      </c>
      <c r="W31" s="8"/>
      <c r="X31" s="8"/>
      <c r="Y31" s="8"/>
      <c r="Z31" s="8"/>
      <c r="AA31" s="8"/>
      <c r="AB31" s="13">
        <v>29</v>
      </c>
      <c r="AC31" s="14">
        <v>4.47170926747264</v>
      </c>
      <c r="AD31" s="14">
        <v>3.46555537627848</v>
      </c>
      <c r="AE31" s="9"/>
      <c r="AF31" s="9"/>
      <c r="AG31" s="9"/>
      <c r="AH31" s="9"/>
      <c r="AI31" s="9"/>
      <c r="AJ31" s="13">
        <v>29</v>
      </c>
      <c r="AK31" s="14">
        <v>0.408164457682128</v>
      </c>
      <c r="AL31" s="14">
        <v>0.358669455952713</v>
      </c>
      <c r="AM31" s="8"/>
      <c r="AN31" s="8"/>
      <c r="AO31" s="8"/>
      <c r="AP31" s="8"/>
      <c r="AQ31" s="8"/>
      <c r="AR31" s="8"/>
      <c r="AS31" s="9"/>
      <c r="AT31" s="9"/>
      <c r="AU31" s="9"/>
      <c r="AV31" s="9"/>
      <c r="AW31" s="9"/>
      <c r="AX31" s="9"/>
      <c r="AY31" s="9"/>
      <c r="AZ31" s="13">
        <v>4</v>
      </c>
      <c r="BA31" s="6">
        <v>0.0172299880688454</v>
      </c>
      <c r="BB31" s="6">
        <v>0.00815714593710218</v>
      </c>
      <c r="BC31" s="4"/>
      <c r="BD31" s="4"/>
      <c r="BE31" s="4"/>
      <c r="BF31" s="4"/>
      <c r="BG31" s="4"/>
      <c r="BH31" s="4">
        <f t="shared" si="0"/>
        <v>4.47391399039442</v>
      </c>
      <c r="BI31" s="13">
        <v>29</v>
      </c>
      <c r="BJ31" s="14">
        <v>3.4414723003034</v>
      </c>
      <c r="BK31" s="14">
        <v>4.4355382670547</v>
      </c>
      <c r="BL31" s="8"/>
      <c r="BM31" s="8"/>
      <c r="BN31" s="8"/>
      <c r="BO31" s="8"/>
      <c r="BP31" s="8"/>
      <c r="BQ31" s="8"/>
      <c r="BR31" s="4"/>
      <c r="BS31" s="4"/>
      <c r="BT31" s="4"/>
      <c r="BU31" s="4"/>
      <c r="BV31" s="4"/>
      <c r="BW31" s="4"/>
      <c r="BX31" s="4"/>
      <c r="BY31" s="8"/>
      <c r="BZ31" s="8"/>
    </row>
    <row r="32" spans="1:78" ht="12.75">
      <c r="A32" s="15" t="s">
        <v>90</v>
      </c>
      <c r="B32" s="11">
        <v>31383</v>
      </c>
      <c r="C32" s="16" t="s">
        <v>90</v>
      </c>
      <c r="D32" s="13">
        <v>24</v>
      </c>
      <c r="E32" s="14">
        <v>7.19140084702663</v>
      </c>
      <c r="F32" s="14">
        <v>2.86810901435794</v>
      </c>
      <c r="G32" s="8"/>
      <c r="H32" s="8"/>
      <c r="I32" s="8"/>
      <c r="J32" s="8"/>
      <c r="K32" s="8"/>
      <c r="L32" s="13">
        <v>24</v>
      </c>
      <c r="M32" s="14">
        <v>0.517141264941472</v>
      </c>
      <c r="N32" s="14">
        <v>0.438701248310371</v>
      </c>
      <c r="O32" s="9"/>
      <c r="P32" s="9"/>
      <c r="Q32" s="9"/>
      <c r="R32" s="9"/>
      <c r="S32" s="9"/>
      <c r="T32" s="13">
        <v>24</v>
      </c>
      <c r="U32" s="14">
        <v>1.52526019680875</v>
      </c>
      <c r="V32" s="14">
        <v>0.510256768606985</v>
      </c>
      <c r="W32" s="8"/>
      <c r="X32" s="8"/>
      <c r="Y32" s="8"/>
      <c r="Z32" s="8"/>
      <c r="AA32" s="8"/>
      <c r="AB32" s="13">
        <v>24</v>
      </c>
      <c r="AC32" s="14">
        <v>4.14405354202217</v>
      </c>
      <c r="AD32" s="14">
        <v>1.63309425569673</v>
      </c>
      <c r="AE32" s="9"/>
      <c r="AF32" s="9"/>
      <c r="AG32" s="9"/>
      <c r="AH32" s="9"/>
      <c r="AI32" s="9"/>
      <c r="AJ32" s="13">
        <v>24</v>
      </c>
      <c r="AK32" s="14">
        <v>0.482201920281772</v>
      </c>
      <c r="AL32" s="14">
        <v>0.269637655211137</v>
      </c>
      <c r="AM32" s="8"/>
      <c r="AN32" s="8"/>
      <c r="AO32" s="8"/>
      <c r="AP32" s="8"/>
      <c r="AQ32" s="8"/>
      <c r="AR32" s="8"/>
      <c r="AS32" s="9"/>
      <c r="AT32" s="9"/>
      <c r="AU32" s="9"/>
      <c r="AV32" s="9"/>
      <c r="AW32" s="9"/>
      <c r="AX32" s="9"/>
      <c r="AY32" s="9"/>
      <c r="AZ32" s="13">
        <v>5</v>
      </c>
      <c r="BA32" s="6">
        <v>0.0126405854442114</v>
      </c>
      <c r="BB32" s="6">
        <v>0.00346513853755696</v>
      </c>
      <c r="BC32" s="4"/>
      <c r="BD32" s="4"/>
      <c r="BE32" s="4"/>
      <c r="BF32" s="4"/>
      <c r="BG32" s="4"/>
      <c r="BH32" s="4">
        <f t="shared" si="0"/>
        <v>10.186430011051776</v>
      </c>
      <c r="BI32" s="13">
        <v>24</v>
      </c>
      <c r="BJ32" s="14">
        <v>7.83571539311675</v>
      </c>
      <c r="BK32" s="14">
        <v>16.5387391070824</v>
      </c>
      <c r="BL32" s="8"/>
      <c r="BM32" s="8"/>
      <c r="BN32" s="8"/>
      <c r="BO32" s="8"/>
      <c r="BP32" s="8"/>
      <c r="BQ32" s="8"/>
      <c r="BR32" s="4"/>
      <c r="BS32" s="4"/>
      <c r="BT32" s="4"/>
      <c r="BU32" s="4"/>
      <c r="BV32" s="4"/>
      <c r="BW32" s="4"/>
      <c r="BX32" s="4"/>
      <c r="BY32" s="8"/>
      <c r="BZ32" s="8"/>
    </row>
    <row r="33" spans="1:78" ht="12.75">
      <c r="A33" s="15" t="s">
        <v>79</v>
      </c>
      <c r="B33" s="11">
        <v>31413</v>
      </c>
      <c r="C33" s="16" t="s">
        <v>79</v>
      </c>
      <c r="D33" s="13">
        <v>31</v>
      </c>
      <c r="E33" s="14">
        <v>8.79607563754349</v>
      </c>
      <c r="F33" s="14">
        <v>4.60460115935917</v>
      </c>
      <c r="G33" s="8"/>
      <c r="H33" s="8"/>
      <c r="I33" s="8"/>
      <c r="J33" s="8"/>
      <c r="K33" s="8"/>
      <c r="L33" s="13">
        <v>31</v>
      </c>
      <c r="M33" s="14">
        <v>0.333091954098912</v>
      </c>
      <c r="N33" s="14">
        <v>0.231520577956802</v>
      </c>
      <c r="O33" s="9"/>
      <c r="P33" s="9"/>
      <c r="Q33" s="9"/>
      <c r="R33" s="9"/>
      <c r="S33" s="9"/>
      <c r="T33" s="13">
        <v>31</v>
      </c>
      <c r="U33" s="14">
        <v>1.61940023462406</v>
      </c>
      <c r="V33" s="14">
        <v>0.634640922160515</v>
      </c>
      <c r="W33" s="8"/>
      <c r="X33" s="8"/>
      <c r="Y33" s="8"/>
      <c r="Z33" s="8"/>
      <c r="AA33" s="8"/>
      <c r="AB33" s="13">
        <v>31</v>
      </c>
      <c r="AC33" s="14">
        <v>4.85740405846262</v>
      </c>
      <c r="AD33" s="14">
        <v>2.41538424787512</v>
      </c>
      <c r="AE33" s="9"/>
      <c r="AF33" s="9"/>
      <c r="AG33" s="9"/>
      <c r="AH33" s="9"/>
      <c r="AI33" s="9"/>
      <c r="AJ33" s="13">
        <v>31</v>
      </c>
      <c r="AK33" s="14">
        <v>0.396791633109014</v>
      </c>
      <c r="AL33" s="14">
        <v>0.265967606799246</v>
      </c>
      <c r="AM33" s="8"/>
      <c r="AN33" s="8"/>
      <c r="AO33" s="8"/>
      <c r="AP33" s="8"/>
      <c r="AQ33" s="8"/>
      <c r="AR33" s="8"/>
      <c r="AS33" s="9"/>
      <c r="AT33" s="9"/>
      <c r="AU33" s="9"/>
      <c r="AV33" s="9"/>
      <c r="AW33" s="9"/>
      <c r="AX33" s="9"/>
      <c r="AY33" s="9"/>
      <c r="AZ33" s="13">
        <v>0</v>
      </c>
      <c r="BA33" s="6"/>
      <c r="BB33" s="6" t="e">
        <v>#N/A</v>
      </c>
      <c r="BC33" s="4"/>
      <c r="BD33" s="4"/>
      <c r="BE33" s="4"/>
      <c r="BF33" s="4"/>
      <c r="BG33" s="4"/>
      <c r="BH33" s="4">
        <f t="shared" si="0"/>
        <v>11.230876441103137</v>
      </c>
      <c r="BI33" s="13">
        <v>31</v>
      </c>
      <c r="BJ33" s="14">
        <v>8.63913572392549</v>
      </c>
      <c r="BK33" s="14">
        <v>10.6075601995072</v>
      </c>
      <c r="BL33" s="8"/>
      <c r="BM33" s="8"/>
      <c r="BN33" s="8"/>
      <c r="BO33" s="8"/>
      <c r="BP33" s="8"/>
      <c r="BQ33" s="8"/>
      <c r="BR33" s="4"/>
      <c r="BS33" s="4"/>
      <c r="BT33" s="4"/>
      <c r="BU33" s="4"/>
      <c r="BV33" s="4"/>
      <c r="BW33" s="4"/>
      <c r="BX33" s="4"/>
      <c r="BY33" s="8"/>
      <c r="BZ33" s="8"/>
    </row>
    <row r="34" spans="1:78" ht="12.75">
      <c r="A34" s="15" t="s">
        <v>80</v>
      </c>
      <c r="B34" s="11">
        <v>31444</v>
      </c>
      <c r="C34" s="16" t="s">
        <v>80</v>
      </c>
      <c r="D34" s="13">
        <v>25</v>
      </c>
      <c r="E34" s="14">
        <v>6.30009363224703</v>
      </c>
      <c r="F34" s="14">
        <v>3.98590072765525</v>
      </c>
      <c r="G34" s="8"/>
      <c r="H34" s="8"/>
      <c r="I34" s="8"/>
      <c r="J34" s="8"/>
      <c r="K34" s="8"/>
      <c r="L34" s="13">
        <v>25</v>
      </c>
      <c r="M34" s="14">
        <v>0.304318870420045</v>
      </c>
      <c r="N34" s="14">
        <v>0.226178920436337</v>
      </c>
      <c r="O34" s="9"/>
      <c r="P34" s="9"/>
      <c r="Q34" s="9"/>
      <c r="R34" s="9"/>
      <c r="S34" s="9"/>
      <c r="T34" s="13">
        <v>25</v>
      </c>
      <c r="U34" s="14">
        <v>1.22383787003058</v>
      </c>
      <c r="V34" s="14">
        <v>0.641445434969396</v>
      </c>
      <c r="W34" s="8"/>
      <c r="X34" s="8"/>
      <c r="Y34" s="8"/>
      <c r="Z34" s="8"/>
      <c r="AA34" s="8"/>
      <c r="AB34" s="13">
        <v>25</v>
      </c>
      <c r="AC34" s="14">
        <v>3.51771646300223</v>
      </c>
      <c r="AD34" s="14">
        <v>2.20184847230706</v>
      </c>
      <c r="AE34" s="9"/>
      <c r="AF34" s="9"/>
      <c r="AG34" s="9"/>
      <c r="AH34" s="9"/>
      <c r="AI34" s="9"/>
      <c r="AJ34" s="13">
        <v>25</v>
      </c>
      <c r="AK34" s="14">
        <v>0.338428636292914</v>
      </c>
      <c r="AL34" s="14">
        <v>0.186930087123933</v>
      </c>
      <c r="AM34" s="8"/>
      <c r="AN34" s="8"/>
      <c r="AO34" s="8"/>
      <c r="AP34" s="8"/>
      <c r="AQ34" s="8"/>
      <c r="AR34" s="8"/>
      <c r="AS34" s="9"/>
      <c r="AT34" s="9"/>
      <c r="AU34" s="9"/>
      <c r="AV34" s="9"/>
      <c r="AW34" s="9"/>
      <c r="AX34" s="9"/>
      <c r="AY34" s="9"/>
      <c r="AZ34" s="13">
        <v>1</v>
      </c>
      <c r="BA34" s="6">
        <v>0.0150710571639228</v>
      </c>
      <c r="BB34" s="6" t="e">
        <v>#N/A</v>
      </c>
      <c r="BC34" s="4"/>
      <c r="BD34" s="4"/>
      <c r="BE34" s="4"/>
      <c r="BF34" s="4"/>
      <c r="BG34" s="4"/>
      <c r="BH34" s="4">
        <f t="shared" si="0"/>
        <v>2.4651706351785503</v>
      </c>
      <c r="BI34" s="13">
        <v>25</v>
      </c>
      <c r="BJ34" s="14">
        <v>1.8962851039835</v>
      </c>
      <c r="BK34" s="14">
        <v>3.45735526170541</v>
      </c>
      <c r="BL34" s="8"/>
      <c r="BM34" s="8"/>
      <c r="BN34" s="8"/>
      <c r="BO34" s="8"/>
      <c r="BP34" s="8"/>
      <c r="BQ34" s="8"/>
      <c r="BR34" s="4"/>
      <c r="BS34" s="4"/>
      <c r="BT34" s="4"/>
      <c r="BU34" s="4"/>
      <c r="BV34" s="4"/>
      <c r="BW34" s="4"/>
      <c r="BX34" s="4"/>
      <c r="BY34" s="8"/>
      <c r="BZ34" s="8"/>
    </row>
    <row r="35" spans="1:78" ht="12.75">
      <c r="A35" s="15" t="s">
        <v>81</v>
      </c>
      <c r="B35" s="11">
        <v>31473</v>
      </c>
      <c r="C35" s="16" t="s">
        <v>81</v>
      </c>
      <c r="D35" s="13">
        <v>29</v>
      </c>
      <c r="E35" s="14">
        <v>9.70404613450523</v>
      </c>
      <c r="F35" s="14">
        <v>5.57863172102478</v>
      </c>
      <c r="G35" s="8"/>
      <c r="H35" s="8"/>
      <c r="I35" s="8"/>
      <c r="J35" s="8"/>
      <c r="K35" s="8"/>
      <c r="L35" s="13">
        <v>29</v>
      </c>
      <c r="M35" s="14">
        <v>0.252056643945475</v>
      </c>
      <c r="N35" s="14">
        <v>0.197550269408951</v>
      </c>
      <c r="O35" s="9"/>
      <c r="P35" s="9"/>
      <c r="Q35" s="9"/>
      <c r="R35" s="9"/>
      <c r="S35" s="9"/>
      <c r="T35" s="13">
        <v>29</v>
      </c>
      <c r="U35" s="14">
        <v>1.54832712052092</v>
      </c>
      <c r="V35" s="14">
        <v>0.692248096961976</v>
      </c>
      <c r="W35" s="8"/>
      <c r="X35" s="8"/>
      <c r="Y35" s="8"/>
      <c r="Z35" s="8"/>
      <c r="AA35" s="8"/>
      <c r="AB35" s="13">
        <v>29</v>
      </c>
      <c r="AC35" s="14">
        <v>5.25672057516205</v>
      </c>
      <c r="AD35" s="14">
        <v>2.80936530783098</v>
      </c>
      <c r="AE35" s="9"/>
      <c r="AF35" s="9"/>
      <c r="AG35" s="9"/>
      <c r="AH35" s="9"/>
      <c r="AI35" s="9"/>
      <c r="AJ35" s="13">
        <v>29</v>
      </c>
      <c r="AK35" s="14">
        <v>0.225210551752633</v>
      </c>
      <c r="AL35" s="14">
        <v>0.366469992092939</v>
      </c>
      <c r="AM35" s="8"/>
      <c r="AN35" s="8"/>
      <c r="AO35" s="8"/>
      <c r="AP35" s="8"/>
      <c r="AQ35" s="8"/>
      <c r="AR35" s="8"/>
      <c r="AS35" s="9"/>
      <c r="AT35" s="9"/>
      <c r="AU35" s="9"/>
      <c r="AV35" s="9"/>
      <c r="AW35" s="9"/>
      <c r="AX35" s="9"/>
      <c r="AY35" s="9"/>
      <c r="AZ35" s="13">
        <v>1</v>
      </c>
      <c r="BA35" s="6">
        <v>0.0129943146947249</v>
      </c>
      <c r="BB35" s="6" t="e">
        <v>#N/A</v>
      </c>
      <c r="BC35" s="4"/>
      <c r="BD35" s="4"/>
      <c r="BE35" s="4"/>
      <c r="BF35" s="4"/>
      <c r="BG35" s="4"/>
      <c r="BH35" s="4">
        <f t="shared" si="0"/>
        <v>8.674184015386682</v>
      </c>
      <c r="BI35" s="13">
        <v>29</v>
      </c>
      <c r="BJ35" s="14">
        <v>6.67244924260514</v>
      </c>
      <c r="BK35" s="14">
        <v>17.3883842536129</v>
      </c>
      <c r="BL35" s="8"/>
      <c r="BM35" s="8"/>
      <c r="BN35" s="8"/>
      <c r="BO35" s="8"/>
      <c r="BP35" s="8"/>
      <c r="BQ35" s="8"/>
      <c r="BR35" s="4"/>
      <c r="BS35" s="4"/>
      <c r="BT35" s="4"/>
      <c r="BU35" s="4"/>
      <c r="BV35" s="4"/>
      <c r="BW35" s="4"/>
      <c r="BX35" s="4"/>
      <c r="BY35" s="8"/>
      <c r="BZ35" s="8"/>
    </row>
    <row r="36" spans="1:78" ht="12.75">
      <c r="A36" s="15" t="s">
        <v>82</v>
      </c>
      <c r="B36" s="11">
        <v>31504</v>
      </c>
      <c r="C36" s="16" t="s">
        <v>82</v>
      </c>
      <c r="D36" s="13">
        <v>30</v>
      </c>
      <c r="E36" s="14">
        <v>8.48022797379449</v>
      </c>
      <c r="F36" s="14">
        <v>3.39191965698296</v>
      </c>
      <c r="G36" s="8"/>
      <c r="H36" s="8"/>
      <c r="I36" s="8"/>
      <c r="J36" s="8"/>
      <c r="K36" s="8"/>
      <c r="L36" s="13">
        <v>30</v>
      </c>
      <c r="M36" s="14">
        <v>0.606330361051225</v>
      </c>
      <c r="N36" s="14">
        <v>0.300785245313783</v>
      </c>
      <c r="O36" s="9"/>
      <c r="P36" s="9"/>
      <c r="Q36" s="9"/>
      <c r="R36" s="9"/>
      <c r="S36" s="9"/>
      <c r="T36" s="13">
        <v>30</v>
      </c>
      <c r="U36" s="14">
        <v>1.88134790664247</v>
      </c>
      <c r="V36" s="14">
        <v>0.649543727813653</v>
      </c>
      <c r="W36" s="8"/>
      <c r="X36" s="8"/>
      <c r="Y36" s="8"/>
      <c r="Z36" s="8"/>
      <c r="AA36" s="8"/>
      <c r="AB36" s="13">
        <v>30</v>
      </c>
      <c r="AC36" s="14">
        <v>4.90652516508491</v>
      </c>
      <c r="AD36" s="14">
        <v>1.90734215842961</v>
      </c>
      <c r="AE36" s="9"/>
      <c r="AF36" s="9"/>
      <c r="AG36" s="9"/>
      <c r="AH36" s="9"/>
      <c r="AI36" s="9"/>
      <c r="AJ36" s="13">
        <v>30</v>
      </c>
      <c r="AK36" s="14">
        <v>0.646375522590602</v>
      </c>
      <c r="AL36" s="14">
        <v>0.466372925165305</v>
      </c>
      <c r="AM36" s="8"/>
      <c r="AN36" s="8"/>
      <c r="AO36" s="8"/>
      <c r="AP36" s="8"/>
      <c r="AQ36" s="8"/>
      <c r="AR36" s="8"/>
      <c r="AS36" s="9"/>
      <c r="AT36" s="9"/>
      <c r="AU36" s="9"/>
      <c r="AV36" s="9"/>
      <c r="AW36" s="9"/>
      <c r="AX36" s="9"/>
      <c r="AY36" s="9"/>
      <c r="AZ36" s="13">
        <v>0</v>
      </c>
      <c r="BA36" s="6"/>
      <c r="BB36" s="6" t="e">
        <v>#N/A</v>
      </c>
      <c r="BC36" s="4"/>
      <c r="BD36" s="4"/>
      <c r="BE36" s="4"/>
      <c r="BF36" s="4"/>
      <c r="BG36" s="4"/>
      <c r="BH36" s="4">
        <f t="shared" si="0"/>
        <v>19.59857019217032</v>
      </c>
      <c r="BI36" s="13">
        <v>30</v>
      </c>
      <c r="BJ36" s="14">
        <v>15.0758232247464</v>
      </c>
      <c r="BK36" s="14">
        <v>14.7050569599794</v>
      </c>
      <c r="BL36" s="8"/>
      <c r="BM36" s="8"/>
      <c r="BN36" s="8"/>
      <c r="BO36" s="8"/>
      <c r="BP36" s="8"/>
      <c r="BQ36" s="8"/>
      <c r="BR36" s="4"/>
      <c r="BS36" s="4"/>
      <c r="BT36" s="4"/>
      <c r="BU36" s="4"/>
      <c r="BV36" s="4"/>
      <c r="BW36" s="4"/>
      <c r="BX36" s="4"/>
      <c r="BY36" s="8"/>
      <c r="BZ36" s="8"/>
    </row>
    <row r="37" spans="1:78" ht="12.75">
      <c r="A37" s="15" t="s">
        <v>83</v>
      </c>
      <c r="B37" s="11">
        <v>31534</v>
      </c>
      <c r="C37" s="16" t="s">
        <v>83</v>
      </c>
      <c r="D37" s="13">
        <v>30</v>
      </c>
      <c r="E37" s="14">
        <v>7.37917484635822</v>
      </c>
      <c r="F37" s="14">
        <v>3.62848150005565</v>
      </c>
      <c r="G37" s="8"/>
      <c r="H37" s="8"/>
      <c r="I37" s="8"/>
      <c r="J37" s="8"/>
      <c r="K37" s="8"/>
      <c r="L37" s="13">
        <v>30</v>
      </c>
      <c r="M37" s="14">
        <v>0.503040356892996</v>
      </c>
      <c r="N37" s="14">
        <v>0.373528568215184</v>
      </c>
      <c r="O37" s="9"/>
      <c r="P37" s="9"/>
      <c r="Q37" s="9"/>
      <c r="R37" s="9"/>
      <c r="S37" s="9"/>
      <c r="T37" s="13">
        <v>30</v>
      </c>
      <c r="U37" s="14">
        <v>1.40712365586165</v>
      </c>
      <c r="V37" s="14">
        <v>0.700639447883379</v>
      </c>
      <c r="W37" s="8"/>
      <c r="X37" s="8"/>
      <c r="Y37" s="8"/>
      <c r="Z37" s="8"/>
      <c r="AA37" s="8"/>
      <c r="AB37" s="13">
        <v>30</v>
      </c>
      <c r="AC37" s="14">
        <v>3.9639887159163</v>
      </c>
      <c r="AD37" s="14">
        <v>2.04300689614027</v>
      </c>
      <c r="AE37" s="9"/>
      <c r="AF37" s="9"/>
      <c r="AG37" s="9"/>
      <c r="AH37" s="9"/>
      <c r="AI37" s="9"/>
      <c r="AJ37" s="13">
        <v>30</v>
      </c>
      <c r="AK37" s="14">
        <v>0.409387696065513</v>
      </c>
      <c r="AL37" s="14">
        <v>0.448024685447586</v>
      </c>
      <c r="AM37" s="8"/>
      <c r="AN37" s="8"/>
      <c r="AO37" s="8"/>
      <c r="AP37" s="8"/>
      <c r="AQ37" s="8"/>
      <c r="AR37" s="8"/>
      <c r="AS37" s="9"/>
      <c r="AT37" s="9"/>
      <c r="AU37" s="9"/>
      <c r="AV37" s="9"/>
      <c r="AW37" s="9"/>
      <c r="AX37" s="9"/>
      <c r="AY37" s="9"/>
      <c r="AZ37" s="13">
        <v>0</v>
      </c>
      <c r="BA37" s="6"/>
      <c r="BB37" s="6" t="e">
        <v>#N/A</v>
      </c>
      <c r="BC37" s="4"/>
      <c r="BD37" s="4"/>
      <c r="BE37" s="4"/>
      <c r="BF37" s="4"/>
      <c r="BG37" s="4"/>
      <c r="BH37" s="4">
        <f t="shared" si="0"/>
        <v>17.659406161213962</v>
      </c>
      <c r="BI37" s="13">
        <v>30</v>
      </c>
      <c r="BJ37" s="14">
        <v>13.5841585855492</v>
      </c>
      <c r="BK37" s="14">
        <v>11.56530473245</v>
      </c>
      <c r="BL37" s="8"/>
      <c r="BM37" s="8"/>
      <c r="BN37" s="8"/>
      <c r="BO37" s="8"/>
      <c r="BP37" s="8"/>
      <c r="BQ37" s="8"/>
      <c r="BR37" s="4"/>
      <c r="BS37" s="4"/>
      <c r="BT37" s="4"/>
      <c r="BU37" s="4"/>
      <c r="BV37" s="4"/>
      <c r="BW37" s="4"/>
      <c r="BX37" s="4"/>
      <c r="BY37" s="8"/>
      <c r="BZ37" s="8"/>
    </row>
    <row r="38" spans="1:78" ht="12.75">
      <c r="A38" s="15" t="s">
        <v>84</v>
      </c>
      <c r="B38" s="11">
        <v>31565</v>
      </c>
      <c r="C38" s="16" t="s">
        <v>84</v>
      </c>
      <c r="D38" s="13">
        <v>28</v>
      </c>
      <c r="E38" s="14">
        <v>5.93831289329842</v>
      </c>
      <c r="F38" s="14">
        <v>2.6790561170094</v>
      </c>
      <c r="G38" s="8"/>
      <c r="H38" s="8"/>
      <c r="I38" s="8"/>
      <c r="J38" s="8"/>
      <c r="K38" s="8"/>
      <c r="L38" s="13">
        <v>28</v>
      </c>
      <c r="M38" s="14">
        <v>0.370818542919787</v>
      </c>
      <c r="N38" s="14">
        <v>0.2886527351343</v>
      </c>
      <c r="O38" s="9"/>
      <c r="P38" s="9"/>
      <c r="Q38" s="9"/>
      <c r="R38" s="9"/>
      <c r="S38" s="9"/>
      <c r="T38" s="13">
        <v>28</v>
      </c>
      <c r="U38" s="14">
        <v>1.22145215907924</v>
      </c>
      <c r="V38" s="14">
        <v>0.546179146614701</v>
      </c>
      <c r="W38" s="8"/>
      <c r="X38" s="8"/>
      <c r="Y38" s="8"/>
      <c r="Z38" s="8"/>
      <c r="AA38" s="8"/>
      <c r="AB38" s="13">
        <v>28</v>
      </c>
      <c r="AC38" s="14">
        <v>3.09257174961243</v>
      </c>
      <c r="AD38" s="14">
        <v>1.38569636090877</v>
      </c>
      <c r="AE38" s="9"/>
      <c r="AF38" s="9"/>
      <c r="AG38" s="9"/>
      <c r="AH38" s="9"/>
      <c r="AI38" s="9"/>
      <c r="AJ38" s="13">
        <v>28</v>
      </c>
      <c r="AK38" s="14">
        <v>0.443051849701786</v>
      </c>
      <c r="AL38" s="14">
        <v>0.288515220398478</v>
      </c>
      <c r="AM38" s="8"/>
      <c r="AN38" s="8"/>
      <c r="AO38" s="8"/>
      <c r="AP38" s="8"/>
      <c r="AQ38" s="8"/>
      <c r="AR38" s="8"/>
      <c r="AS38" s="9"/>
      <c r="AT38" s="9"/>
      <c r="AU38" s="9"/>
      <c r="AV38" s="9"/>
      <c r="AW38" s="9"/>
      <c r="AX38" s="9"/>
      <c r="AY38" s="9"/>
      <c r="AZ38" s="13">
        <v>0</v>
      </c>
      <c r="BA38" s="6"/>
      <c r="BB38" s="6" t="e">
        <v>#N/A</v>
      </c>
      <c r="BC38" s="4"/>
      <c r="BD38" s="4"/>
      <c r="BE38" s="4"/>
      <c r="BF38" s="4"/>
      <c r="BG38" s="4"/>
      <c r="BH38" s="4">
        <f t="shared" si="0"/>
        <v>17.26875740290675</v>
      </c>
      <c r="BI38" s="13">
        <v>28</v>
      </c>
      <c r="BJ38" s="14">
        <v>13.2836595406975</v>
      </c>
      <c r="BK38" s="14">
        <v>6.7302883053285</v>
      </c>
      <c r="BL38" s="8"/>
      <c r="BM38" s="8"/>
      <c r="BN38" s="8"/>
      <c r="BO38" s="8"/>
      <c r="BP38" s="8"/>
      <c r="BQ38" s="8"/>
      <c r="BR38" s="4"/>
      <c r="BS38" s="4"/>
      <c r="BT38" s="4"/>
      <c r="BU38" s="4"/>
      <c r="BV38" s="4"/>
      <c r="BW38" s="4"/>
      <c r="BX38" s="4"/>
      <c r="BY38" s="8"/>
      <c r="BZ38" s="8"/>
    </row>
    <row r="39" spans="1:78" ht="12.75">
      <c r="A39" s="15" t="s">
        <v>85</v>
      </c>
      <c r="B39" s="11">
        <v>31595</v>
      </c>
      <c r="C39" s="16" t="s">
        <v>85</v>
      </c>
      <c r="D39" s="13">
        <v>30</v>
      </c>
      <c r="E39" s="14">
        <v>3.12065630537869</v>
      </c>
      <c r="F39" s="14">
        <v>0.767619414995288</v>
      </c>
      <c r="G39" s="8"/>
      <c r="H39" s="8"/>
      <c r="I39" s="8"/>
      <c r="J39" s="8"/>
      <c r="K39" s="8"/>
      <c r="L39" s="13">
        <v>30</v>
      </c>
      <c r="M39" s="14">
        <v>0.244685034371733</v>
      </c>
      <c r="N39" s="14">
        <v>0.0774685629323668</v>
      </c>
      <c r="O39" s="9"/>
      <c r="P39" s="9"/>
      <c r="Q39" s="9"/>
      <c r="R39" s="9"/>
      <c r="S39" s="9"/>
      <c r="T39" s="13">
        <v>30</v>
      </c>
      <c r="U39" s="14">
        <v>0.933263434789727</v>
      </c>
      <c r="V39" s="14">
        <v>0.213052676128945</v>
      </c>
      <c r="W39" s="8"/>
      <c r="X39" s="8"/>
      <c r="Y39" s="8"/>
      <c r="Z39" s="8"/>
      <c r="AA39" s="8"/>
      <c r="AB39" s="13">
        <v>30</v>
      </c>
      <c r="AC39" s="14">
        <v>1.88373934670873</v>
      </c>
      <c r="AD39" s="14">
        <v>0.408704673904218</v>
      </c>
      <c r="AE39" s="9"/>
      <c r="AF39" s="9"/>
      <c r="AG39" s="9"/>
      <c r="AH39" s="9"/>
      <c r="AI39" s="9"/>
      <c r="AJ39" s="13">
        <v>30</v>
      </c>
      <c r="AK39" s="14">
        <v>0.459126241223138</v>
      </c>
      <c r="AL39" s="14">
        <v>0.180841043824891</v>
      </c>
      <c r="AM39" s="8"/>
      <c r="AN39" s="8"/>
      <c r="AO39" s="8"/>
      <c r="AP39" s="8"/>
      <c r="AQ39" s="8"/>
      <c r="AR39" s="8"/>
      <c r="AS39" s="9"/>
      <c r="AT39" s="9"/>
      <c r="AU39" s="9"/>
      <c r="AV39" s="9"/>
      <c r="AW39" s="9"/>
      <c r="AX39" s="9"/>
      <c r="AY39" s="9"/>
      <c r="AZ39" s="13">
        <v>0</v>
      </c>
      <c r="BA39" s="6"/>
      <c r="BB39" s="6" t="e">
        <v>#N/A</v>
      </c>
      <c r="BC39" s="4"/>
      <c r="BD39" s="4"/>
      <c r="BE39" s="4"/>
      <c r="BF39" s="4"/>
      <c r="BG39" s="4"/>
      <c r="BH39" s="4">
        <f t="shared" si="0"/>
        <v>13.50071479966287</v>
      </c>
      <c r="BI39" s="13">
        <v>30</v>
      </c>
      <c r="BJ39" s="14">
        <v>10.3851652305099</v>
      </c>
      <c r="BK39" s="14">
        <v>7.05439061146253</v>
      </c>
      <c r="BL39" s="8"/>
      <c r="BM39" s="8"/>
      <c r="BN39" s="8"/>
      <c r="BO39" s="8"/>
      <c r="BP39" s="8"/>
      <c r="BQ39" s="8"/>
      <c r="BR39" s="4"/>
      <c r="BS39" s="4"/>
      <c r="BT39" s="4"/>
      <c r="BU39" s="4"/>
      <c r="BV39" s="4"/>
      <c r="BW39" s="4"/>
      <c r="BX39" s="4"/>
      <c r="BY39" s="8"/>
      <c r="BZ39" s="8"/>
    </row>
    <row r="40" spans="1:78" ht="12.75">
      <c r="A40" s="15" t="s">
        <v>86</v>
      </c>
      <c r="B40" s="11">
        <v>31626</v>
      </c>
      <c r="C40" s="16" t="s">
        <v>86</v>
      </c>
      <c r="D40" s="13">
        <v>28</v>
      </c>
      <c r="E40" s="14">
        <v>5.96296953082243</v>
      </c>
      <c r="F40" s="14">
        <v>3.39977595090378</v>
      </c>
      <c r="G40" s="8"/>
      <c r="H40" s="8"/>
      <c r="I40" s="8"/>
      <c r="J40" s="8"/>
      <c r="K40" s="8"/>
      <c r="L40" s="13">
        <v>28</v>
      </c>
      <c r="M40" s="14">
        <v>0.448782972952971</v>
      </c>
      <c r="N40" s="14">
        <v>0.229703127127675</v>
      </c>
      <c r="O40" s="9"/>
      <c r="P40" s="9"/>
      <c r="Q40" s="9"/>
      <c r="R40" s="9"/>
      <c r="S40" s="9"/>
      <c r="T40" s="13">
        <v>28</v>
      </c>
      <c r="U40" s="14">
        <v>1.7225364302593</v>
      </c>
      <c r="V40" s="14">
        <v>0.72976336884356</v>
      </c>
      <c r="W40" s="8"/>
      <c r="X40" s="8"/>
      <c r="Y40" s="8"/>
      <c r="Z40" s="8"/>
      <c r="AA40" s="8"/>
      <c r="AB40" s="13">
        <v>28</v>
      </c>
      <c r="AC40" s="14">
        <v>3.43676249008771</v>
      </c>
      <c r="AD40" s="14">
        <v>1.92025076069521</v>
      </c>
      <c r="AE40" s="9"/>
      <c r="AF40" s="9"/>
      <c r="AG40" s="9"/>
      <c r="AH40" s="9"/>
      <c r="AI40" s="9"/>
      <c r="AJ40" s="13">
        <v>28</v>
      </c>
      <c r="AK40" s="14">
        <v>0.857503311504223</v>
      </c>
      <c r="AL40" s="14">
        <v>0.431113298876755</v>
      </c>
      <c r="AM40" s="8"/>
      <c r="AN40" s="8"/>
      <c r="AO40" s="8"/>
      <c r="AP40" s="8"/>
      <c r="AQ40" s="8"/>
      <c r="AR40" s="8"/>
      <c r="AS40" s="9"/>
      <c r="AT40" s="9"/>
      <c r="AU40" s="9"/>
      <c r="AV40" s="9"/>
      <c r="AW40" s="9"/>
      <c r="AX40" s="9"/>
      <c r="AY40" s="9"/>
      <c r="AZ40" s="13">
        <v>0</v>
      </c>
      <c r="BA40" s="6"/>
      <c r="BB40" s="6" t="e">
        <v>#N/A</v>
      </c>
      <c r="BC40" s="4"/>
      <c r="BD40" s="4"/>
      <c r="BE40" s="4"/>
      <c r="BF40" s="4"/>
      <c r="BG40" s="4"/>
      <c r="BH40" s="4">
        <f t="shared" si="0"/>
        <v>20.64258873777555</v>
      </c>
      <c r="BI40" s="13">
        <v>28</v>
      </c>
      <c r="BJ40" s="14">
        <v>15.8789144136735</v>
      </c>
      <c r="BK40" s="14">
        <v>12.1093593571856</v>
      </c>
      <c r="BL40" s="8"/>
      <c r="BM40" s="8"/>
      <c r="BN40" s="8"/>
      <c r="BO40" s="8"/>
      <c r="BP40" s="8"/>
      <c r="BQ40" s="8"/>
      <c r="BR40" s="4"/>
      <c r="BS40" s="4"/>
      <c r="BT40" s="4"/>
      <c r="BU40" s="4"/>
      <c r="BV40" s="4"/>
      <c r="BW40" s="4"/>
      <c r="BX40" s="4"/>
      <c r="BY40" s="8"/>
      <c r="BZ40" s="8"/>
    </row>
    <row r="41" spans="1:78" ht="12.75">
      <c r="A41" s="15" t="s">
        <v>87</v>
      </c>
      <c r="B41" s="11">
        <v>31657</v>
      </c>
      <c r="C41" s="16" t="s">
        <v>87</v>
      </c>
      <c r="D41" s="13">
        <v>23</v>
      </c>
      <c r="E41" s="14">
        <v>6.03995261996148</v>
      </c>
      <c r="F41" s="14">
        <v>2.07082982043396</v>
      </c>
      <c r="G41" s="8"/>
      <c r="H41" s="8"/>
      <c r="I41" s="8"/>
      <c r="J41" s="8"/>
      <c r="K41" s="8"/>
      <c r="L41" s="13">
        <v>23</v>
      </c>
      <c r="M41" s="14">
        <v>0.456271862152621</v>
      </c>
      <c r="N41" s="14">
        <v>0.190883503797699</v>
      </c>
      <c r="O41" s="9"/>
      <c r="P41" s="9"/>
      <c r="Q41" s="9"/>
      <c r="R41" s="9"/>
      <c r="S41" s="9"/>
      <c r="T41" s="13">
        <v>23</v>
      </c>
      <c r="U41" s="14">
        <v>1.7730940370161</v>
      </c>
      <c r="V41" s="14">
        <v>0.715080455610197</v>
      </c>
      <c r="W41" s="8"/>
      <c r="X41" s="8"/>
      <c r="Y41" s="8"/>
      <c r="Z41" s="8"/>
      <c r="AA41" s="8"/>
      <c r="AB41" s="13">
        <v>23</v>
      </c>
      <c r="AC41" s="14">
        <v>3.4554901870005</v>
      </c>
      <c r="AD41" s="14">
        <v>1.14266833737313</v>
      </c>
      <c r="AE41" s="9"/>
      <c r="AF41" s="9"/>
      <c r="AG41" s="9"/>
      <c r="AH41" s="9"/>
      <c r="AI41" s="9"/>
      <c r="AJ41" s="13">
        <v>23</v>
      </c>
      <c r="AK41" s="14">
        <v>0.90334715694807</v>
      </c>
      <c r="AL41" s="14">
        <v>0.637930200788404</v>
      </c>
      <c r="AM41" s="8"/>
      <c r="AN41" s="8"/>
      <c r="AO41" s="8"/>
      <c r="AP41" s="8"/>
      <c r="AQ41" s="8"/>
      <c r="AR41" s="8"/>
      <c r="AS41" s="9"/>
      <c r="AT41" s="9"/>
      <c r="AU41" s="9"/>
      <c r="AV41" s="9"/>
      <c r="AW41" s="9"/>
      <c r="AX41" s="9"/>
      <c r="AY41" s="9"/>
      <c r="AZ41" s="13">
        <v>0</v>
      </c>
      <c r="BA41" s="6"/>
      <c r="BB41" s="6" t="e">
        <v>#N/A</v>
      </c>
      <c r="BC41" s="4"/>
      <c r="BD41" s="4"/>
      <c r="BE41" s="4"/>
      <c r="BF41" s="4"/>
      <c r="BG41" s="4"/>
      <c r="BH41" s="4">
        <f t="shared" si="0"/>
        <v>31.58995701116047</v>
      </c>
      <c r="BI41" s="13">
        <v>23</v>
      </c>
      <c r="BJ41" s="14">
        <v>24.2999669316619</v>
      </c>
      <c r="BK41" s="14">
        <v>19.6748848682016</v>
      </c>
      <c r="BL41" s="8"/>
      <c r="BM41" s="8"/>
      <c r="BN41" s="8"/>
      <c r="BO41" s="8"/>
      <c r="BP41" s="8"/>
      <c r="BQ41" s="8"/>
      <c r="BR41" s="4"/>
      <c r="BS41" s="4"/>
      <c r="BT41" s="4"/>
      <c r="BU41" s="4"/>
      <c r="BV41" s="4"/>
      <c r="BW41" s="4"/>
      <c r="BX41" s="4"/>
      <c r="BY41" s="8"/>
      <c r="BZ41" s="8"/>
    </row>
    <row r="42" spans="1:78" ht="12.75">
      <c r="A42" s="15" t="s">
        <v>88</v>
      </c>
      <c r="B42" s="11">
        <v>31687</v>
      </c>
      <c r="C42" s="16" t="s">
        <v>88</v>
      </c>
      <c r="D42" s="13">
        <v>31</v>
      </c>
      <c r="E42" s="14">
        <v>5.81816886312843</v>
      </c>
      <c r="F42" s="14">
        <v>3.0021459826208</v>
      </c>
      <c r="G42" s="8"/>
      <c r="H42" s="8"/>
      <c r="I42" s="8"/>
      <c r="J42" s="8"/>
      <c r="K42" s="8"/>
      <c r="L42" s="13">
        <v>31</v>
      </c>
      <c r="M42" s="14">
        <v>0.389564159719658</v>
      </c>
      <c r="N42" s="14">
        <v>0.24341345707432</v>
      </c>
      <c r="O42" s="9"/>
      <c r="P42" s="9"/>
      <c r="Q42" s="9"/>
      <c r="R42" s="9"/>
      <c r="S42" s="9"/>
      <c r="T42" s="13">
        <v>31</v>
      </c>
      <c r="U42" s="14">
        <v>1.52349369547488</v>
      </c>
      <c r="V42" s="14">
        <v>0.74081725482344</v>
      </c>
      <c r="W42" s="8"/>
      <c r="X42" s="8"/>
      <c r="Y42" s="8"/>
      <c r="Z42" s="8"/>
      <c r="AA42" s="8"/>
      <c r="AB42" s="13">
        <v>31</v>
      </c>
      <c r="AC42" s="14">
        <v>3.37878386986666</v>
      </c>
      <c r="AD42" s="14">
        <v>1.66265649630397</v>
      </c>
      <c r="AE42" s="9"/>
      <c r="AF42" s="9"/>
      <c r="AG42" s="9"/>
      <c r="AH42" s="9"/>
      <c r="AI42" s="9"/>
      <c r="AJ42" s="13">
        <v>31</v>
      </c>
      <c r="AK42" s="14">
        <v>0.67305379542944</v>
      </c>
      <c r="AL42" s="14">
        <v>0.492437421909218</v>
      </c>
      <c r="AM42" s="8"/>
      <c r="AN42" s="8"/>
      <c r="AO42" s="8"/>
      <c r="AP42" s="8"/>
      <c r="AQ42" s="8"/>
      <c r="AR42" s="8"/>
      <c r="AS42" s="9"/>
      <c r="AT42" s="9"/>
      <c r="AU42" s="9"/>
      <c r="AV42" s="9"/>
      <c r="AW42" s="9"/>
      <c r="AX42" s="9"/>
      <c r="AY42" s="9"/>
      <c r="AZ42" s="13">
        <v>0</v>
      </c>
      <c r="BA42" s="6"/>
      <c r="BB42" s="6" t="e">
        <v>#N/A</v>
      </c>
      <c r="BC42" s="4"/>
      <c r="BD42" s="4"/>
      <c r="BE42" s="4"/>
      <c r="BF42" s="4"/>
      <c r="BG42" s="4"/>
      <c r="BH42" s="4">
        <f t="shared" si="0"/>
        <v>11.767566409684578</v>
      </c>
      <c r="BI42" s="13">
        <v>31</v>
      </c>
      <c r="BJ42" s="14">
        <v>9.05197416129583</v>
      </c>
      <c r="BK42" s="14">
        <v>13.3264626969926</v>
      </c>
      <c r="BL42" s="8"/>
      <c r="BM42" s="8"/>
      <c r="BN42" s="8"/>
      <c r="BO42" s="8"/>
      <c r="BP42" s="8"/>
      <c r="BQ42" s="8"/>
      <c r="BR42" s="4"/>
      <c r="BS42" s="4"/>
      <c r="BT42" s="4"/>
      <c r="BU42" s="4"/>
      <c r="BV42" s="4"/>
      <c r="BW42" s="4"/>
      <c r="BX42" s="4"/>
      <c r="BY42" s="8"/>
      <c r="BZ42" s="8"/>
    </row>
    <row r="43" spans="1:78" ht="12.75">
      <c r="A43" s="15" t="s">
        <v>89</v>
      </c>
      <c r="B43" s="11">
        <v>31718</v>
      </c>
      <c r="C43" s="16" t="s">
        <v>89</v>
      </c>
      <c r="D43" s="13">
        <v>29</v>
      </c>
      <c r="E43" s="14">
        <v>9.106951950992</v>
      </c>
      <c r="F43" s="14">
        <v>5.89452882421999</v>
      </c>
      <c r="G43" s="8"/>
      <c r="H43" s="8"/>
      <c r="I43" s="8"/>
      <c r="J43" s="8"/>
      <c r="K43" s="8"/>
      <c r="L43" s="13">
        <v>29</v>
      </c>
      <c r="M43" s="14">
        <v>0.267548978081463</v>
      </c>
      <c r="N43" s="14">
        <v>0.25952807002057</v>
      </c>
      <c r="O43" s="9"/>
      <c r="P43" s="9"/>
      <c r="Q43" s="9"/>
      <c r="R43" s="9"/>
      <c r="S43" s="9"/>
      <c r="T43" s="13">
        <v>29</v>
      </c>
      <c r="U43" s="14">
        <v>1.54974190974553</v>
      </c>
      <c r="V43" s="14">
        <v>0.736740380077581</v>
      </c>
      <c r="W43" s="8"/>
      <c r="X43" s="8"/>
      <c r="Y43" s="8"/>
      <c r="Z43" s="8"/>
      <c r="AA43" s="8"/>
      <c r="AB43" s="13">
        <v>29</v>
      </c>
      <c r="AC43" s="14">
        <v>5.16432841768081</v>
      </c>
      <c r="AD43" s="14">
        <v>3.24787134139477</v>
      </c>
      <c r="AE43" s="9"/>
      <c r="AF43" s="9"/>
      <c r="AG43" s="9"/>
      <c r="AH43" s="9"/>
      <c r="AI43" s="9"/>
      <c r="AJ43" s="13">
        <v>29</v>
      </c>
      <c r="AK43" s="14">
        <v>0.249880447015269</v>
      </c>
      <c r="AL43" s="14">
        <v>0.279476848222756</v>
      </c>
      <c r="AM43" s="8"/>
      <c r="AN43" s="8"/>
      <c r="AO43" s="8"/>
      <c r="AP43" s="8"/>
      <c r="AQ43" s="8"/>
      <c r="AR43" s="8"/>
      <c r="AS43" s="9"/>
      <c r="AT43" s="9"/>
      <c r="AU43" s="9"/>
      <c r="AV43" s="9"/>
      <c r="AW43" s="9"/>
      <c r="AX43" s="9"/>
      <c r="AY43" s="9"/>
      <c r="AZ43" s="13">
        <v>0</v>
      </c>
      <c r="BA43" s="6"/>
      <c r="BB43" s="6" t="e">
        <v>#N/A</v>
      </c>
      <c r="BC43" s="4"/>
      <c r="BD43" s="4"/>
      <c r="BE43" s="4"/>
      <c r="BF43" s="4"/>
      <c r="BG43" s="4"/>
      <c r="BH43" s="4">
        <f t="shared" si="0"/>
        <v>2.879643639306499</v>
      </c>
      <c r="BI43" s="13">
        <v>29</v>
      </c>
      <c r="BJ43" s="14">
        <v>2.21511049177423</v>
      </c>
      <c r="BK43" s="14">
        <v>2.44432137640354</v>
      </c>
      <c r="BL43" s="8"/>
      <c r="BM43" s="8"/>
      <c r="BN43" s="8"/>
      <c r="BO43" s="8"/>
      <c r="BP43" s="8"/>
      <c r="BQ43" s="8"/>
      <c r="BR43" s="4"/>
      <c r="BS43" s="4"/>
      <c r="BT43" s="4"/>
      <c r="BU43" s="4"/>
      <c r="BV43" s="4"/>
      <c r="BW43" s="4"/>
      <c r="BX43" s="4"/>
      <c r="BY43" s="8"/>
      <c r="BZ43" s="8"/>
    </row>
    <row r="44" spans="1:78" ht="12.75">
      <c r="A44" s="15" t="s">
        <v>90</v>
      </c>
      <c r="B44" s="11">
        <v>31748</v>
      </c>
      <c r="C44" s="16" t="s">
        <v>90</v>
      </c>
      <c r="D44" s="13">
        <v>31</v>
      </c>
      <c r="E44" s="14">
        <v>6.51582342251219</v>
      </c>
      <c r="F44" s="14">
        <v>1.95050696008405</v>
      </c>
      <c r="G44" s="8"/>
      <c r="H44" s="8"/>
      <c r="I44" s="8"/>
      <c r="J44" s="8"/>
      <c r="K44" s="8"/>
      <c r="L44" s="13">
        <v>31</v>
      </c>
      <c r="M44" s="14">
        <v>0.52300917352817</v>
      </c>
      <c r="N44" s="14">
        <v>0.487217244590088</v>
      </c>
      <c r="O44" s="9"/>
      <c r="P44" s="9"/>
      <c r="Q44" s="9"/>
      <c r="R44" s="9"/>
      <c r="S44" s="9"/>
      <c r="T44" s="13">
        <v>31</v>
      </c>
      <c r="U44" s="14">
        <v>1.429069152245</v>
      </c>
      <c r="V44" s="14">
        <v>0.473791964521959</v>
      </c>
      <c r="W44" s="8"/>
      <c r="X44" s="8"/>
      <c r="Y44" s="8"/>
      <c r="Z44" s="8"/>
      <c r="AA44" s="8"/>
      <c r="AB44" s="13">
        <v>31</v>
      </c>
      <c r="AC44" s="14">
        <v>3.76083589741835</v>
      </c>
      <c r="AD44" s="14">
        <v>1.05391720988253</v>
      </c>
      <c r="AE44" s="9"/>
      <c r="AF44" s="9"/>
      <c r="AG44" s="9"/>
      <c r="AH44" s="9"/>
      <c r="AI44" s="9"/>
      <c r="AJ44" s="13">
        <v>31</v>
      </c>
      <c r="AK44" s="14">
        <v>0.482466756864807</v>
      </c>
      <c r="AL44" s="14">
        <v>0.36618840432073</v>
      </c>
      <c r="AM44" s="8"/>
      <c r="AN44" s="8"/>
      <c r="AO44" s="8"/>
      <c r="AP44" s="8"/>
      <c r="AQ44" s="8"/>
      <c r="AR44" s="8"/>
      <c r="AS44" s="9"/>
      <c r="AT44" s="9"/>
      <c r="AU44" s="9"/>
      <c r="AV44" s="9"/>
      <c r="AW44" s="9"/>
      <c r="AX44" s="9"/>
      <c r="AY44" s="9"/>
      <c r="AZ44" s="13">
        <v>0</v>
      </c>
      <c r="BA44" s="6"/>
      <c r="BB44" s="6" t="e">
        <v>#N/A</v>
      </c>
      <c r="BC44" s="4"/>
      <c r="BD44" s="4"/>
      <c r="BE44" s="4"/>
      <c r="BF44" s="4"/>
      <c r="BG44" s="4"/>
      <c r="BH44" s="4">
        <f t="shared" si="0"/>
        <v>9.398914852817347</v>
      </c>
      <c r="BI44" s="13">
        <v>31</v>
      </c>
      <c r="BJ44" s="14">
        <v>7.22993450216719</v>
      </c>
      <c r="BK44" s="14">
        <v>10.1561981677152</v>
      </c>
      <c r="BL44" s="8"/>
      <c r="BM44" s="8"/>
      <c r="BN44" s="8"/>
      <c r="BO44" s="8"/>
      <c r="BP44" s="8"/>
      <c r="BQ44" s="8"/>
      <c r="BR44" s="4"/>
      <c r="BS44" s="4"/>
      <c r="BT44" s="4"/>
      <c r="BU44" s="4"/>
      <c r="BV44" s="4"/>
      <c r="BW44" s="4"/>
      <c r="BX44" s="4"/>
      <c r="BY44" s="8"/>
      <c r="BZ44" s="8"/>
    </row>
    <row r="45" spans="1:78" ht="12.75">
      <c r="A45" s="15" t="s">
        <v>79</v>
      </c>
      <c r="B45" s="11">
        <v>31778</v>
      </c>
      <c r="C45" s="16" t="s">
        <v>79</v>
      </c>
      <c r="D45" s="13">
        <v>31</v>
      </c>
      <c r="E45" s="14">
        <v>6.26493238868367</v>
      </c>
      <c r="F45" s="14">
        <v>2.34423372449359</v>
      </c>
      <c r="G45" s="8"/>
      <c r="H45" s="8"/>
      <c r="I45" s="8"/>
      <c r="J45" s="8"/>
      <c r="K45" s="8"/>
      <c r="L45" s="13">
        <v>31</v>
      </c>
      <c r="M45" s="14">
        <v>0.637227099659206</v>
      </c>
      <c r="N45" s="14">
        <v>0.547214110508781</v>
      </c>
      <c r="O45" s="9"/>
      <c r="P45" s="9"/>
      <c r="Q45" s="9"/>
      <c r="R45" s="9"/>
      <c r="S45" s="9"/>
      <c r="T45" s="13">
        <v>31</v>
      </c>
      <c r="U45" s="14">
        <v>1.47177360097615</v>
      </c>
      <c r="V45" s="14">
        <v>0.616568757840632</v>
      </c>
      <c r="W45" s="8"/>
      <c r="X45" s="8"/>
      <c r="Y45" s="8"/>
      <c r="Z45" s="8"/>
      <c r="AA45" s="8"/>
      <c r="AB45" s="13">
        <v>31</v>
      </c>
      <c r="AC45" s="14">
        <v>3.47537961482406</v>
      </c>
      <c r="AD45" s="14">
        <v>1.30200073010246</v>
      </c>
      <c r="AE45" s="9"/>
      <c r="AF45" s="9"/>
      <c r="AG45" s="9"/>
      <c r="AH45" s="9"/>
      <c r="AI45" s="9"/>
      <c r="AJ45" s="13">
        <v>31</v>
      </c>
      <c r="AK45" s="14">
        <v>0.597020551924932</v>
      </c>
      <c r="AL45" s="14">
        <v>0.38943999190702</v>
      </c>
      <c r="AM45" s="8"/>
      <c r="AN45" s="8"/>
      <c r="AO45" s="8"/>
      <c r="AP45" s="8"/>
      <c r="AQ45" s="8"/>
      <c r="AR45" s="8"/>
      <c r="AS45" s="9"/>
      <c r="AT45" s="9"/>
      <c r="AU45" s="9"/>
      <c r="AV45" s="9"/>
      <c r="AW45" s="9"/>
      <c r="AX45" s="9"/>
      <c r="AY45" s="9"/>
      <c r="AZ45" s="13">
        <v>0</v>
      </c>
      <c r="BA45" s="6"/>
      <c r="BB45" s="6" t="e">
        <v>#N/A</v>
      </c>
      <c r="BC45" s="4"/>
      <c r="BD45" s="4"/>
      <c r="BE45" s="4"/>
      <c r="BF45" s="4"/>
      <c r="BG45" s="4"/>
      <c r="BH45" s="4">
        <f t="shared" si="0"/>
        <v>9.466939937446941</v>
      </c>
      <c r="BI45" s="13">
        <v>31</v>
      </c>
      <c r="BJ45" s="14">
        <v>7.2822614903438</v>
      </c>
      <c r="BK45" s="14">
        <v>12.9067659896319</v>
      </c>
      <c r="BL45" s="8"/>
      <c r="BM45" s="8"/>
      <c r="BN45" s="8"/>
      <c r="BO45" s="8"/>
      <c r="BP45" s="8"/>
      <c r="BQ45" s="8"/>
      <c r="BR45" s="4"/>
      <c r="BS45" s="4"/>
      <c r="BT45" s="4"/>
      <c r="BU45" s="4"/>
      <c r="BV45" s="4"/>
      <c r="BW45" s="4"/>
      <c r="BX45" s="4"/>
      <c r="BY45" s="8"/>
      <c r="BZ45" s="8"/>
    </row>
    <row r="46" spans="1:78" ht="12.75">
      <c r="A46" s="15" t="s">
        <v>80</v>
      </c>
      <c r="B46" s="11">
        <v>31809</v>
      </c>
      <c r="C46" s="16" t="s">
        <v>80</v>
      </c>
      <c r="D46" s="13">
        <v>27</v>
      </c>
      <c r="E46" s="14">
        <v>7.86943194373985</v>
      </c>
      <c r="F46" s="14">
        <v>3.55278431584034</v>
      </c>
      <c r="G46" s="8"/>
      <c r="H46" s="8"/>
      <c r="I46" s="8"/>
      <c r="J46" s="8"/>
      <c r="K46" s="8"/>
      <c r="L46" s="13">
        <v>27</v>
      </c>
      <c r="M46" s="14">
        <v>0.778053897887462</v>
      </c>
      <c r="N46" s="14">
        <v>0.487322870527901</v>
      </c>
      <c r="O46" s="9"/>
      <c r="P46" s="9"/>
      <c r="Q46" s="9"/>
      <c r="R46" s="9"/>
      <c r="S46" s="9"/>
      <c r="T46" s="13">
        <v>27</v>
      </c>
      <c r="U46" s="14">
        <v>1.81180596344963</v>
      </c>
      <c r="V46" s="14">
        <v>0.712528554064208</v>
      </c>
      <c r="W46" s="8"/>
      <c r="X46" s="8"/>
      <c r="Y46" s="8"/>
      <c r="Z46" s="8"/>
      <c r="AA46" s="8"/>
      <c r="AB46" s="13">
        <v>27</v>
      </c>
      <c r="AC46" s="14">
        <v>4.3134275601404</v>
      </c>
      <c r="AD46" s="14">
        <v>1.87580669275037</v>
      </c>
      <c r="AE46" s="9"/>
      <c r="AF46" s="9"/>
      <c r="AG46" s="9"/>
      <c r="AH46" s="9"/>
      <c r="AI46" s="9"/>
      <c r="AJ46" s="13">
        <v>27</v>
      </c>
      <c r="AK46" s="14">
        <v>0.726116246562288</v>
      </c>
      <c r="AL46" s="14">
        <v>0.332798175904953</v>
      </c>
      <c r="AM46" s="8"/>
      <c r="AN46" s="8"/>
      <c r="AO46" s="8"/>
      <c r="AP46" s="8"/>
      <c r="AQ46" s="8"/>
      <c r="AR46" s="8"/>
      <c r="AS46" s="9"/>
      <c r="AT46" s="9"/>
      <c r="AU46" s="9"/>
      <c r="AV46" s="9"/>
      <c r="AW46" s="9"/>
      <c r="AX46" s="9"/>
      <c r="AY46" s="9"/>
      <c r="AZ46" s="13">
        <v>0</v>
      </c>
      <c r="BA46" s="6"/>
      <c r="BB46" s="6" t="e">
        <v>#N/A</v>
      </c>
      <c r="BC46" s="4"/>
      <c r="BD46" s="4"/>
      <c r="BE46" s="4"/>
      <c r="BF46" s="4"/>
      <c r="BG46" s="4"/>
      <c r="BH46" s="4">
        <f t="shared" si="0"/>
        <v>8.23192219058395</v>
      </c>
      <c r="BI46" s="13">
        <v>27</v>
      </c>
      <c r="BJ46" s="14">
        <v>6.33224783891073</v>
      </c>
      <c r="BK46" s="14">
        <v>8.82107428685895</v>
      </c>
      <c r="BL46" s="8"/>
      <c r="BM46" s="8"/>
      <c r="BN46" s="8"/>
      <c r="BO46" s="8"/>
      <c r="BP46" s="8"/>
      <c r="BQ46" s="8"/>
      <c r="BR46" s="4"/>
      <c r="BS46" s="4"/>
      <c r="BT46" s="4"/>
      <c r="BU46" s="4"/>
      <c r="BV46" s="4"/>
      <c r="BW46" s="4"/>
      <c r="BX46" s="4"/>
      <c r="BY46" s="8"/>
      <c r="BZ46" s="8"/>
    </row>
    <row r="47" spans="1:78" ht="12.75">
      <c r="A47" s="15" t="s">
        <v>81</v>
      </c>
      <c r="B47" s="11">
        <v>31838</v>
      </c>
      <c r="C47" s="16" t="s">
        <v>81</v>
      </c>
      <c r="D47" s="13">
        <v>30</v>
      </c>
      <c r="E47" s="14">
        <v>9.44962581585809</v>
      </c>
      <c r="F47" s="14">
        <v>4.51791912750969</v>
      </c>
      <c r="G47" s="8"/>
      <c r="H47" s="8"/>
      <c r="I47" s="8"/>
      <c r="J47" s="8"/>
      <c r="K47" s="8"/>
      <c r="L47" s="13">
        <v>30</v>
      </c>
      <c r="M47" s="14">
        <v>0.540721509869831</v>
      </c>
      <c r="N47" s="14">
        <v>0.224141670386871</v>
      </c>
      <c r="O47" s="9"/>
      <c r="P47" s="9"/>
      <c r="Q47" s="9"/>
      <c r="R47" s="9"/>
      <c r="S47" s="9"/>
      <c r="T47" s="13">
        <v>30</v>
      </c>
      <c r="U47" s="14">
        <v>1.7952229477506</v>
      </c>
      <c r="V47" s="14">
        <v>0.649728969936104</v>
      </c>
      <c r="W47" s="8"/>
      <c r="X47" s="8"/>
      <c r="Y47" s="8"/>
      <c r="Z47" s="8"/>
      <c r="AA47" s="8"/>
      <c r="AB47" s="13">
        <v>30</v>
      </c>
      <c r="AC47" s="14">
        <v>5.12458096606043</v>
      </c>
      <c r="AD47" s="14">
        <v>2.4387323795061</v>
      </c>
      <c r="AE47" s="9"/>
      <c r="AF47" s="9"/>
      <c r="AG47" s="9"/>
      <c r="AH47" s="9"/>
      <c r="AI47" s="9"/>
      <c r="AJ47" s="13">
        <v>30</v>
      </c>
      <c r="AK47" s="14">
        <v>0.505365918593193</v>
      </c>
      <c r="AL47" s="14">
        <v>0.433200293609535</v>
      </c>
      <c r="AM47" s="8"/>
      <c r="AN47" s="8"/>
      <c r="AO47" s="8"/>
      <c r="AP47" s="8"/>
      <c r="AQ47" s="8"/>
      <c r="AR47" s="8"/>
      <c r="AS47" s="9"/>
      <c r="AT47" s="9"/>
      <c r="AU47" s="9"/>
      <c r="AV47" s="9"/>
      <c r="AW47" s="9"/>
      <c r="AX47" s="9"/>
      <c r="AY47" s="9"/>
      <c r="AZ47" s="13">
        <v>0</v>
      </c>
      <c r="BA47" s="6"/>
      <c r="BB47" s="6" t="e">
        <v>#N/A</v>
      </c>
      <c r="BC47" s="4"/>
      <c r="BD47" s="4"/>
      <c r="BE47" s="4"/>
      <c r="BF47" s="4"/>
      <c r="BG47" s="4"/>
      <c r="BH47" s="4">
        <f t="shared" si="0"/>
        <v>7.5512293120541685</v>
      </c>
      <c r="BI47" s="13">
        <v>30</v>
      </c>
      <c r="BJ47" s="14">
        <v>5.80863793234936</v>
      </c>
      <c r="BK47" s="14">
        <v>7.76626674091922</v>
      </c>
      <c r="BL47" s="8"/>
      <c r="BM47" s="8"/>
      <c r="BN47" s="8"/>
      <c r="BO47" s="8"/>
      <c r="BP47" s="8"/>
      <c r="BQ47" s="8"/>
      <c r="BR47" s="4"/>
      <c r="BS47" s="4"/>
      <c r="BT47" s="4"/>
      <c r="BU47" s="4"/>
      <c r="BV47" s="4"/>
      <c r="BW47" s="4"/>
      <c r="BX47" s="4"/>
      <c r="BY47" s="8"/>
      <c r="BZ47" s="8"/>
    </row>
    <row r="48" spans="1:78" ht="12.75">
      <c r="A48" s="15" t="s">
        <v>82</v>
      </c>
      <c r="B48" s="11">
        <v>31869</v>
      </c>
      <c r="C48" s="16" t="s">
        <v>82</v>
      </c>
      <c r="D48" s="13">
        <v>30</v>
      </c>
      <c r="E48" s="14">
        <v>9.66334007754619</v>
      </c>
      <c r="F48" s="14">
        <v>3.40938078120165</v>
      </c>
      <c r="G48" s="8"/>
      <c r="H48" s="8"/>
      <c r="I48" s="8"/>
      <c r="J48" s="8"/>
      <c r="K48" s="8"/>
      <c r="L48" s="13">
        <v>30</v>
      </c>
      <c r="M48" s="14">
        <v>0.923386727408096</v>
      </c>
      <c r="N48" s="14">
        <v>0.401532822682984</v>
      </c>
      <c r="O48" s="9"/>
      <c r="P48" s="9"/>
      <c r="Q48" s="9"/>
      <c r="R48" s="9"/>
      <c r="S48" s="9"/>
      <c r="T48" s="13">
        <v>30</v>
      </c>
      <c r="U48" s="14">
        <v>2.49345169728812</v>
      </c>
      <c r="V48" s="14">
        <v>0.722861560743376</v>
      </c>
      <c r="W48" s="8"/>
      <c r="X48" s="8"/>
      <c r="Y48" s="8"/>
      <c r="Z48" s="8"/>
      <c r="AA48" s="8"/>
      <c r="AB48" s="13">
        <v>30</v>
      </c>
      <c r="AC48" s="14">
        <v>5.3275443438225</v>
      </c>
      <c r="AD48" s="14">
        <v>1.78372261906772</v>
      </c>
      <c r="AE48" s="9"/>
      <c r="AF48" s="9"/>
      <c r="AG48" s="9"/>
      <c r="AH48" s="9"/>
      <c r="AI48" s="9"/>
      <c r="AJ48" s="13">
        <v>30</v>
      </c>
      <c r="AK48" s="14">
        <v>1.152508785948</v>
      </c>
      <c r="AL48" s="14">
        <v>0.540274785294386</v>
      </c>
      <c r="AM48" s="8"/>
      <c r="AN48" s="8"/>
      <c r="AO48" s="8"/>
      <c r="AP48" s="8"/>
      <c r="AQ48" s="8"/>
      <c r="AR48" s="8"/>
      <c r="AS48" s="9"/>
      <c r="AT48" s="9"/>
      <c r="AU48" s="9"/>
      <c r="AV48" s="9"/>
      <c r="AW48" s="9"/>
      <c r="AX48" s="9"/>
      <c r="AY48" s="9"/>
      <c r="AZ48" s="13">
        <v>0</v>
      </c>
      <c r="BA48" s="6"/>
      <c r="BB48" s="6" t="e">
        <v>#N/A</v>
      </c>
      <c r="BC48" s="4"/>
      <c r="BD48" s="4"/>
      <c r="BE48" s="4"/>
      <c r="BF48" s="4"/>
      <c r="BG48" s="4"/>
      <c r="BH48" s="4">
        <f t="shared" si="0"/>
        <v>58.674804736153845</v>
      </c>
      <c r="BI48" s="13">
        <v>30</v>
      </c>
      <c r="BJ48" s="14">
        <v>45.1344651816568</v>
      </c>
      <c r="BK48" s="14">
        <v>50.9001417849284</v>
      </c>
      <c r="BL48" s="8"/>
      <c r="BM48" s="8"/>
      <c r="BN48" s="8"/>
      <c r="BO48" s="8"/>
      <c r="BP48" s="8"/>
      <c r="BQ48" s="8"/>
      <c r="BR48" s="4"/>
      <c r="BS48" s="4"/>
      <c r="BT48" s="4"/>
      <c r="BU48" s="4"/>
      <c r="BV48" s="4"/>
      <c r="BW48" s="4"/>
      <c r="BX48" s="4"/>
      <c r="BY48" s="8"/>
      <c r="BZ48" s="8"/>
    </row>
    <row r="49" spans="1:78" ht="12.75">
      <c r="A49" s="15" t="s">
        <v>83</v>
      </c>
      <c r="B49" s="11">
        <v>31899</v>
      </c>
      <c r="C49" s="16" t="s">
        <v>83</v>
      </c>
      <c r="D49" s="13">
        <v>31</v>
      </c>
      <c r="E49" s="14">
        <v>9.62430155756089</v>
      </c>
      <c r="F49" s="14">
        <v>5.79881492739851</v>
      </c>
      <c r="G49" s="8"/>
      <c r="H49" s="8"/>
      <c r="I49" s="8"/>
      <c r="J49" s="8"/>
      <c r="K49" s="8"/>
      <c r="L49" s="13">
        <v>31</v>
      </c>
      <c r="M49" s="14">
        <v>0.522548309107935</v>
      </c>
      <c r="N49" s="14">
        <v>0.316726932669978</v>
      </c>
      <c r="O49" s="9"/>
      <c r="P49" s="9"/>
      <c r="Q49" s="9"/>
      <c r="R49" s="9"/>
      <c r="S49" s="9"/>
      <c r="T49" s="13">
        <v>31</v>
      </c>
      <c r="U49" s="14">
        <v>1.98226184026088</v>
      </c>
      <c r="V49" s="14">
        <v>0.961790002552936</v>
      </c>
      <c r="W49" s="8"/>
      <c r="X49" s="8"/>
      <c r="Y49" s="8"/>
      <c r="Z49" s="8"/>
      <c r="AA49" s="8"/>
      <c r="AB49" s="13">
        <v>31</v>
      </c>
      <c r="AC49" s="14">
        <v>5.1946557396168</v>
      </c>
      <c r="AD49" s="14">
        <v>3.19472384752979</v>
      </c>
      <c r="AE49" s="9"/>
      <c r="AF49" s="9"/>
      <c r="AG49" s="9"/>
      <c r="AH49" s="9"/>
      <c r="AI49" s="9"/>
      <c r="AJ49" s="13">
        <v>31</v>
      </c>
      <c r="AK49" s="14">
        <v>0.674766990599335</v>
      </c>
      <c r="AL49" s="14">
        <v>0.592853816202484</v>
      </c>
      <c r="AM49" s="8"/>
      <c r="AN49" s="8"/>
      <c r="AO49" s="8"/>
      <c r="AP49" s="8"/>
      <c r="AQ49" s="8"/>
      <c r="AR49" s="8"/>
      <c r="AS49" s="9"/>
      <c r="AT49" s="9"/>
      <c r="AU49" s="9"/>
      <c r="AV49" s="9"/>
      <c r="AW49" s="9"/>
      <c r="AX49" s="9"/>
      <c r="AY49" s="9"/>
      <c r="AZ49" s="13">
        <v>0</v>
      </c>
      <c r="BA49" s="6"/>
      <c r="BB49" s="6" t="e">
        <v>#N/A</v>
      </c>
      <c r="BC49" s="4"/>
      <c r="BD49" s="4"/>
      <c r="BE49" s="4"/>
      <c r="BF49" s="4"/>
      <c r="BG49" s="4"/>
      <c r="BH49" s="4">
        <f t="shared" si="0"/>
        <v>30.234435949316953</v>
      </c>
      <c r="BI49" s="13">
        <v>31</v>
      </c>
      <c r="BJ49" s="14">
        <v>23.2572584225515</v>
      </c>
      <c r="BK49" s="14">
        <v>31.2779114392412</v>
      </c>
      <c r="BL49" s="8"/>
      <c r="BM49" s="8"/>
      <c r="BN49" s="8"/>
      <c r="BO49" s="8"/>
      <c r="BP49" s="8"/>
      <c r="BQ49" s="8"/>
      <c r="BR49" s="4"/>
      <c r="BS49" s="4"/>
      <c r="BT49" s="4"/>
      <c r="BU49" s="4"/>
      <c r="BV49" s="4"/>
      <c r="BW49" s="4"/>
      <c r="BX49" s="4"/>
      <c r="BY49" s="8"/>
      <c r="BZ49" s="8"/>
    </row>
    <row r="50" spans="1:78" ht="12.75">
      <c r="A50" s="15" t="s">
        <v>84</v>
      </c>
      <c r="B50" s="11">
        <v>31930</v>
      </c>
      <c r="C50" s="16" t="s">
        <v>84</v>
      </c>
      <c r="D50" s="13">
        <v>27</v>
      </c>
      <c r="E50" s="14">
        <v>9.99532260368363</v>
      </c>
      <c r="F50" s="14">
        <v>4.36239884067215</v>
      </c>
      <c r="G50" s="8"/>
      <c r="H50" s="8"/>
      <c r="I50" s="8"/>
      <c r="J50" s="8"/>
      <c r="K50" s="8"/>
      <c r="L50" s="13">
        <v>27</v>
      </c>
      <c r="M50" s="14">
        <v>0.690132522412537</v>
      </c>
      <c r="N50" s="14">
        <v>0.250628315723657</v>
      </c>
      <c r="O50" s="9"/>
      <c r="P50" s="9"/>
      <c r="Q50" s="9"/>
      <c r="R50" s="9"/>
      <c r="S50" s="9"/>
      <c r="T50" s="13">
        <v>27</v>
      </c>
      <c r="U50" s="14">
        <v>2.44675698518178</v>
      </c>
      <c r="V50" s="14">
        <v>0.876385178304673</v>
      </c>
      <c r="W50" s="8"/>
      <c r="X50" s="8"/>
      <c r="Y50" s="8"/>
      <c r="Z50" s="8"/>
      <c r="AA50" s="8"/>
      <c r="AB50" s="13">
        <v>27</v>
      </c>
      <c r="AC50" s="14">
        <v>5.57255139105167</v>
      </c>
      <c r="AD50" s="14">
        <v>2.28547912709257</v>
      </c>
      <c r="AE50" s="9"/>
      <c r="AF50" s="9"/>
      <c r="AG50" s="9"/>
      <c r="AH50" s="9"/>
      <c r="AI50" s="9"/>
      <c r="AJ50" s="13">
        <v>27</v>
      </c>
      <c r="AK50" s="14">
        <v>1.04414580005408</v>
      </c>
      <c r="AL50" s="14">
        <v>0.639993094172308</v>
      </c>
      <c r="AM50" s="8"/>
      <c r="AN50" s="8"/>
      <c r="AO50" s="8"/>
      <c r="AP50" s="8"/>
      <c r="AQ50" s="8"/>
      <c r="AR50" s="8"/>
      <c r="AS50" s="9"/>
      <c r="AT50" s="9"/>
      <c r="AU50" s="9"/>
      <c r="AV50" s="9"/>
      <c r="AW50" s="9"/>
      <c r="AX50" s="9"/>
      <c r="AY50" s="9"/>
      <c r="AZ50" s="13">
        <v>0</v>
      </c>
      <c r="BA50" s="6"/>
      <c r="BB50" s="6" t="e">
        <v>#N/A</v>
      </c>
      <c r="BC50" s="4"/>
      <c r="BD50" s="4"/>
      <c r="BE50" s="4"/>
      <c r="BF50" s="4"/>
      <c r="BG50" s="4"/>
      <c r="BH50" s="4">
        <f t="shared" si="0"/>
        <v>43.85081828490116</v>
      </c>
      <c r="BI50" s="13">
        <v>27</v>
      </c>
      <c r="BJ50" s="14">
        <v>33.7313986806932</v>
      </c>
      <c r="BK50" s="14">
        <v>20.3841353862706</v>
      </c>
      <c r="BL50" s="8"/>
      <c r="BM50" s="8"/>
      <c r="BN50" s="8"/>
      <c r="BO50" s="8"/>
      <c r="BP50" s="8"/>
      <c r="BQ50" s="8"/>
      <c r="BR50" s="4"/>
      <c r="BS50" s="4"/>
      <c r="BT50" s="4"/>
      <c r="BU50" s="4"/>
      <c r="BV50" s="4"/>
      <c r="BW50" s="4"/>
      <c r="BX50" s="4"/>
      <c r="BY50" s="8"/>
      <c r="BZ50" s="8"/>
    </row>
    <row r="51" spans="1:78" ht="12.75">
      <c r="A51" s="15" t="s">
        <v>85</v>
      </c>
      <c r="B51" s="11">
        <v>31960</v>
      </c>
      <c r="C51" s="16" t="s">
        <v>85</v>
      </c>
      <c r="D51" s="13">
        <v>27</v>
      </c>
      <c r="E51" s="14">
        <v>9.96114411673806</v>
      </c>
      <c r="F51" s="14">
        <v>4.71099371926543</v>
      </c>
      <c r="G51" s="8"/>
      <c r="H51" s="8"/>
      <c r="I51" s="8"/>
      <c r="J51" s="8"/>
      <c r="K51" s="8"/>
      <c r="L51" s="13">
        <v>27</v>
      </c>
      <c r="M51" s="14">
        <v>0.595821661219159</v>
      </c>
      <c r="N51" s="14">
        <v>0.224614920417364</v>
      </c>
      <c r="O51" s="9"/>
      <c r="P51" s="9"/>
      <c r="Q51" s="9"/>
      <c r="R51" s="9"/>
      <c r="S51" s="9"/>
      <c r="T51" s="13">
        <v>27</v>
      </c>
      <c r="U51" s="14">
        <v>2.46855712148171</v>
      </c>
      <c r="V51" s="14">
        <v>0.913353577744007</v>
      </c>
      <c r="W51" s="8"/>
      <c r="X51" s="8"/>
      <c r="Y51" s="8"/>
      <c r="Z51" s="8"/>
      <c r="AA51" s="8"/>
      <c r="AB51" s="13">
        <v>27</v>
      </c>
      <c r="AC51" s="14">
        <v>5.62887848589267</v>
      </c>
      <c r="AD51" s="14">
        <v>2.52421383386763</v>
      </c>
      <c r="AE51" s="9"/>
      <c r="AF51" s="9"/>
      <c r="AG51" s="9"/>
      <c r="AH51" s="9"/>
      <c r="AI51" s="9"/>
      <c r="AJ51" s="13">
        <v>27</v>
      </c>
      <c r="AK51" s="14">
        <v>1.05176840658253</v>
      </c>
      <c r="AL51" s="14">
        <v>0.514837116782521</v>
      </c>
      <c r="AM51" s="8"/>
      <c r="AN51" s="8"/>
      <c r="AO51" s="8"/>
      <c r="AP51" s="8"/>
      <c r="AQ51" s="8"/>
      <c r="AR51" s="8"/>
      <c r="AS51" s="9"/>
      <c r="AT51" s="9"/>
      <c r="AU51" s="9"/>
      <c r="AV51" s="9"/>
      <c r="AW51" s="9"/>
      <c r="AX51" s="9"/>
      <c r="AY51" s="9"/>
      <c r="AZ51" s="13">
        <v>0</v>
      </c>
      <c r="BA51" s="6"/>
      <c r="BB51" s="6" t="e">
        <v>#N/A</v>
      </c>
      <c r="BC51" s="4"/>
      <c r="BD51" s="4"/>
      <c r="BE51" s="4"/>
      <c r="BF51" s="4"/>
      <c r="BG51" s="4"/>
      <c r="BH51" s="4">
        <f t="shared" si="0"/>
        <v>30.65808441983118</v>
      </c>
      <c r="BI51" s="13">
        <v>27</v>
      </c>
      <c r="BJ51" s="14">
        <v>23.5831418614086</v>
      </c>
      <c r="BK51" s="14">
        <v>17.8360749593166</v>
      </c>
      <c r="BL51" s="8"/>
      <c r="BM51" s="8"/>
      <c r="BN51" s="8"/>
      <c r="BO51" s="8"/>
      <c r="BP51" s="8"/>
      <c r="BQ51" s="8"/>
      <c r="BR51" s="4"/>
      <c r="BS51" s="4"/>
      <c r="BT51" s="4"/>
      <c r="BU51" s="4"/>
      <c r="BV51" s="4"/>
      <c r="BW51" s="4"/>
      <c r="BX51" s="4"/>
      <c r="BY51" s="8"/>
      <c r="BZ51" s="8"/>
    </row>
    <row r="52" spans="1:78" ht="12.75">
      <c r="A52" s="15" t="s">
        <v>86</v>
      </c>
      <c r="B52" s="11">
        <v>31991</v>
      </c>
      <c r="C52" s="16" t="s">
        <v>86</v>
      </c>
      <c r="D52" s="13">
        <v>31</v>
      </c>
      <c r="E52" s="14">
        <v>7.36109793116961</v>
      </c>
      <c r="F52" s="14">
        <v>2.84165137966794</v>
      </c>
      <c r="G52" s="8"/>
      <c r="H52" s="8"/>
      <c r="I52" s="8"/>
      <c r="J52" s="8"/>
      <c r="K52" s="8"/>
      <c r="L52" s="13">
        <v>31</v>
      </c>
      <c r="M52" s="14">
        <v>0.524497319435147</v>
      </c>
      <c r="N52" s="14">
        <v>0.248930809268725</v>
      </c>
      <c r="O52" s="9"/>
      <c r="P52" s="9"/>
      <c r="Q52" s="9"/>
      <c r="R52" s="9"/>
      <c r="S52" s="9"/>
      <c r="T52" s="13">
        <v>31</v>
      </c>
      <c r="U52" s="14">
        <v>2.09082517995347</v>
      </c>
      <c r="V52" s="14">
        <v>0.619060428796411</v>
      </c>
      <c r="W52" s="8"/>
      <c r="X52" s="8"/>
      <c r="Y52" s="8"/>
      <c r="Z52" s="8"/>
      <c r="AA52" s="8"/>
      <c r="AB52" s="13">
        <v>31</v>
      </c>
      <c r="AC52" s="14">
        <v>4.19357546103868</v>
      </c>
      <c r="AD52" s="14">
        <v>1.57070486073946</v>
      </c>
      <c r="AE52" s="9"/>
      <c r="AF52" s="9"/>
      <c r="AG52" s="9"/>
      <c r="AH52" s="9"/>
      <c r="AI52" s="9"/>
      <c r="AJ52" s="13">
        <v>31</v>
      </c>
      <c r="AK52" s="14">
        <v>1.03530223641003</v>
      </c>
      <c r="AL52" s="14">
        <v>0.455763068230618</v>
      </c>
      <c r="AM52" s="8"/>
      <c r="AN52" s="8"/>
      <c r="AO52" s="8"/>
      <c r="AP52" s="8"/>
      <c r="AQ52" s="8"/>
      <c r="AR52" s="8"/>
      <c r="AS52" s="9"/>
      <c r="AT52" s="9"/>
      <c r="AU52" s="9"/>
      <c r="AV52" s="9"/>
      <c r="AW52" s="9"/>
      <c r="AX52" s="9"/>
      <c r="AY52" s="9"/>
      <c r="AZ52" s="13">
        <v>0</v>
      </c>
      <c r="BA52" s="6"/>
      <c r="BB52" s="6" t="e">
        <v>#N/A</v>
      </c>
      <c r="BC52" s="4"/>
      <c r="BD52" s="4"/>
      <c r="BE52" s="4"/>
      <c r="BF52" s="4"/>
      <c r="BG52" s="4"/>
      <c r="BH52" s="4">
        <f t="shared" si="0"/>
        <v>26.46240374949652</v>
      </c>
      <c r="BI52" s="13">
        <v>31</v>
      </c>
      <c r="BJ52" s="14">
        <v>20.3556951919204</v>
      </c>
      <c r="BK52" s="14">
        <v>14.7610860944011</v>
      </c>
      <c r="BL52" s="8"/>
      <c r="BM52" s="8"/>
      <c r="BN52" s="8"/>
      <c r="BO52" s="8"/>
      <c r="BP52" s="8"/>
      <c r="BQ52" s="8"/>
      <c r="BR52" s="4"/>
      <c r="BS52" s="4"/>
      <c r="BT52" s="4"/>
      <c r="BU52" s="4"/>
      <c r="BV52" s="4"/>
      <c r="BW52" s="4"/>
      <c r="BX52" s="4"/>
      <c r="BY52" s="8"/>
      <c r="BZ52" s="8"/>
    </row>
    <row r="53" spans="1:78" ht="12.75">
      <c r="A53" s="15" t="s">
        <v>87</v>
      </c>
      <c r="B53" s="11">
        <v>32022</v>
      </c>
      <c r="C53" s="16" t="s">
        <v>87</v>
      </c>
      <c r="D53" s="13">
        <v>9</v>
      </c>
      <c r="E53" s="14">
        <v>5.82446832724838</v>
      </c>
      <c r="F53" s="14">
        <v>2.71732767851021</v>
      </c>
      <c r="G53" s="8"/>
      <c r="H53" s="8"/>
      <c r="I53" s="8"/>
      <c r="J53" s="8"/>
      <c r="K53" s="8"/>
      <c r="L53" s="13">
        <v>9</v>
      </c>
      <c r="M53" s="14">
        <v>0.439665911710128</v>
      </c>
      <c r="N53" s="14">
        <v>0.196495537696469</v>
      </c>
      <c r="O53" s="9"/>
      <c r="P53" s="9"/>
      <c r="Q53" s="9"/>
      <c r="R53" s="9"/>
      <c r="S53" s="9"/>
      <c r="T53" s="13">
        <v>9</v>
      </c>
      <c r="U53" s="14">
        <v>1.59320757270147</v>
      </c>
      <c r="V53" s="14">
        <v>0.66297781774132</v>
      </c>
      <c r="W53" s="8"/>
      <c r="X53" s="8"/>
      <c r="Y53" s="8"/>
      <c r="Z53" s="8"/>
      <c r="AA53" s="8"/>
      <c r="AB53" s="13">
        <v>9</v>
      </c>
      <c r="AC53" s="14">
        <v>3.26520552602927</v>
      </c>
      <c r="AD53" s="14">
        <v>1.45539109803312</v>
      </c>
      <c r="AE53" s="9"/>
      <c r="AF53" s="9"/>
      <c r="AG53" s="9"/>
      <c r="AH53" s="9"/>
      <c r="AI53" s="9"/>
      <c r="AJ53" s="13">
        <v>9</v>
      </c>
      <c r="AK53" s="14">
        <v>0.771355341799907</v>
      </c>
      <c r="AL53" s="14">
        <v>0.418353259870614</v>
      </c>
      <c r="AM53" s="8"/>
      <c r="AN53" s="8"/>
      <c r="AO53" s="8"/>
      <c r="AP53" s="8"/>
      <c r="AQ53" s="8"/>
      <c r="AR53" s="8"/>
      <c r="AS53" s="9"/>
      <c r="AT53" s="9"/>
      <c r="AU53" s="9"/>
      <c r="AV53" s="9"/>
      <c r="AW53" s="9"/>
      <c r="AX53" s="9"/>
      <c r="AY53" s="9"/>
      <c r="AZ53" s="13">
        <v>0</v>
      </c>
      <c r="BA53" s="6"/>
      <c r="BB53" s="6" t="e">
        <v>#N/A</v>
      </c>
      <c r="BC53" s="4"/>
      <c r="BD53" s="4"/>
      <c r="BE53" s="4"/>
      <c r="BF53" s="4"/>
      <c r="BG53" s="4"/>
      <c r="BH53" s="4">
        <f t="shared" si="0"/>
        <v>17.84485529142069</v>
      </c>
      <c r="BI53" s="13">
        <v>9</v>
      </c>
      <c r="BJ53" s="14">
        <v>13.7268117626313</v>
      </c>
      <c r="BK53" s="14">
        <v>9.16122802375583</v>
      </c>
      <c r="BL53" s="8"/>
      <c r="BM53" s="8"/>
      <c r="BN53" s="8"/>
      <c r="BO53" s="8"/>
      <c r="BP53" s="8"/>
      <c r="BQ53" s="8"/>
      <c r="BR53" s="4"/>
      <c r="BS53" s="4"/>
      <c r="BT53" s="4"/>
      <c r="BU53" s="4"/>
      <c r="BV53" s="4"/>
      <c r="BW53" s="4"/>
      <c r="BX53" s="4"/>
      <c r="BY53" s="8"/>
      <c r="BZ53" s="8"/>
    </row>
    <row r="54" spans="1:78" ht="12.75">
      <c r="A54" s="15" t="s">
        <v>88</v>
      </c>
      <c r="B54" s="11">
        <v>32052</v>
      </c>
      <c r="C54" s="16" t="s">
        <v>88</v>
      </c>
      <c r="D54" s="13" t="e">
        <v>#N/A</v>
      </c>
      <c r="E54" s="14"/>
      <c r="F54" s="14" t="e">
        <v>#N/A</v>
      </c>
      <c r="G54" s="8"/>
      <c r="H54" s="8"/>
      <c r="I54" s="8"/>
      <c r="J54" s="8"/>
      <c r="K54" s="8"/>
      <c r="L54" s="13" t="e">
        <v>#N/A</v>
      </c>
      <c r="M54" s="14"/>
      <c r="N54" s="14" t="e">
        <v>#N/A</v>
      </c>
      <c r="O54" s="9"/>
      <c r="P54" s="9"/>
      <c r="Q54" s="9"/>
      <c r="R54" s="9"/>
      <c r="S54" s="9"/>
      <c r="T54" s="13" t="e">
        <v>#N/A</v>
      </c>
      <c r="U54" s="14"/>
      <c r="V54" s="14" t="e">
        <v>#N/A</v>
      </c>
      <c r="W54" s="8"/>
      <c r="X54" s="8"/>
      <c r="Y54" s="8"/>
      <c r="Z54" s="8"/>
      <c r="AA54" s="8"/>
      <c r="AB54" s="13" t="e">
        <v>#N/A</v>
      </c>
      <c r="AC54" s="14"/>
      <c r="AD54" s="14" t="e">
        <v>#N/A</v>
      </c>
      <c r="AE54" s="9"/>
      <c r="AF54" s="9"/>
      <c r="AG54" s="9"/>
      <c r="AH54" s="9"/>
      <c r="AI54" s="9"/>
      <c r="AJ54" s="13" t="e">
        <v>#N/A</v>
      </c>
      <c r="AK54" s="14"/>
      <c r="AL54" s="14" t="e">
        <v>#N/A</v>
      </c>
      <c r="AM54" s="8"/>
      <c r="AN54" s="8"/>
      <c r="AO54" s="8"/>
      <c r="AP54" s="8"/>
      <c r="AQ54" s="8"/>
      <c r="AR54" s="8"/>
      <c r="AS54" s="9"/>
      <c r="AT54" s="9"/>
      <c r="AU54" s="9"/>
      <c r="AV54" s="9"/>
      <c r="AW54" s="9"/>
      <c r="AX54" s="9"/>
      <c r="AY54" s="9"/>
      <c r="AZ54" s="13">
        <v>0</v>
      </c>
      <c r="BA54" s="6"/>
      <c r="BB54" s="6" t="e">
        <v>#N/A</v>
      </c>
      <c r="BC54" s="4"/>
      <c r="BD54" s="4"/>
      <c r="BE54" s="4"/>
      <c r="BF54" s="4"/>
      <c r="BG54" s="4"/>
      <c r="BH54" s="4"/>
      <c r="BI54" s="13" t="e">
        <v>#N/A</v>
      </c>
      <c r="BJ54" s="14"/>
      <c r="BK54" s="14" t="e">
        <v>#N/A</v>
      </c>
      <c r="BL54" s="8"/>
      <c r="BM54" s="8"/>
      <c r="BN54" s="8"/>
      <c r="BO54" s="8"/>
      <c r="BP54" s="8"/>
      <c r="BQ54" s="8"/>
      <c r="BR54" s="4"/>
      <c r="BS54" s="4"/>
      <c r="BT54" s="4"/>
      <c r="BU54" s="4"/>
      <c r="BV54" s="4"/>
      <c r="BW54" s="4"/>
      <c r="BX54" s="4"/>
      <c r="BY54" s="8"/>
      <c r="BZ54" s="8"/>
    </row>
    <row r="55" spans="1:78" ht="12.75">
      <c r="A55" s="15" t="s">
        <v>89</v>
      </c>
      <c r="B55" s="11">
        <v>32083</v>
      </c>
      <c r="C55" s="16" t="s">
        <v>89</v>
      </c>
      <c r="D55" s="13">
        <v>24</v>
      </c>
      <c r="E55" s="14">
        <v>6.94143001024705</v>
      </c>
      <c r="F55" s="14">
        <v>5.0811216226737</v>
      </c>
      <c r="G55" s="8"/>
      <c r="H55" s="8"/>
      <c r="I55" s="8"/>
      <c r="J55" s="8"/>
      <c r="K55" s="8"/>
      <c r="L55" s="13">
        <v>24</v>
      </c>
      <c r="M55" s="14">
        <v>0.405048466763237</v>
      </c>
      <c r="N55" s="14">
        <v>0.246896379498364</v>
      </c>
      <c r="O55" s="9"/>
      <c r="P55" s="9"/>
      <c r="Q55" s="9"/>
      <c r="R55" s="9"/>
      <c r="S55" s="9"/>
      <c r="T55" s="13">
        <v>24</v>
      </c>
      <c r="U55" s="14">
        <v>1.32687740824557</v>
      </c>
      <c r="V55" s="14">
        <v>0.71868649903826</v>
      </c>
      <c r="W55" s="8"/>
      <c r="X55" s="8"/>
      <c r="Y55" s="8"/>
      <c r="Z55" s="8"/>
      <c r="AA55" s="8"/>
      <c r="AB55" s="13">
        <v>24</v>
      </c>
      <c r="AC55" s="14">
        <v>4.03086273725919</v>
      </c>
      <c r="AD55" s="14">
        <v>3.02712328401456</v>
      </c>
      <c r="AE55" s="9"/>
      <c r="AF55" s="9"/>
      <c r="AG55" s="9"/>
      <c r="AH55" s="9"/>
      <c r="AI55" s="9"/>
      <c r="AJ55" s="13">
        <v>24</v>
      </c>
      <c r="AK55" s="14">
        <v>0.312309257277429</v>
      </c>
      <c r="AL55" s="14">
        <v>0.221872653375502</v>
      </c>
      <c r="AM55" s="8"/>
      <c r="AN55" s="8"/>
      <c r="AO55" s="8"/>
      <c r="AP55" s="8"/>
      <c r="AQ55" s="8"/>
      <c r="AR55" s="8"/>
      <c r="AS55" s="9"/>
      <c r="AT55" s="9"/>
      <c r="AU55" s="9"/>
      <c r="AV55" s="9"/>
      <c r="AW55" s="9"/>
      <c r="AX55" s="9"/>
      <c r="AY55" s="9"/>
      <c r="AZ55" s="13">
        <v>0</v>
      </c>
      <c r="BA55" s="6"/>
      <c r="BB55" s="6" t="e">
        <v>#N/A</v>
      </c>
      <c r="BC55" s="4"/>
      <c r="BD55" s="4"/>
      <c r="BE55" s="4"/>
      <c r="BF55" s="4"/>
      <c r="BG55" s="4"/>
      <c r="BH55" s="4">
        <f t="shared" si="0"/>
        <v>4.4627411851180865</v>
      </c>
      <c r="BI55" s="13">
        <v>24</v>
      </c>
      <c r="BJ55" s="14">
        <v>3.43287783470622</v>
      </c>
      <c r="BK55" s="14">
        <v>4.22897318220833</v>
      </c>
      <c r="BL55" s="8"/>
      <c r="BM55" s="8"/>
      <c r="BN55" s="8"/>
      <c r="BO55" s="8"/>
      <c r="BP55" s="8"/>
      <c r="BQ55" s="8"/>
      <c r="BR55" s="4"/>
      <c r="BS55" s="4"/>
      <c r="BT55" s="4"/>
      <c r="BU55" s="4"/>
      <c r="BV55" s="4"/>
      <c r="BW55" s="4"/>
      <c r="BX55" s="4"/>
      <c r="BY55" s="8"/>
      <c r="BZ55" s="8"/>
    </row>
    <row r="56" spans="1:78" ht="12.75">
      <c r="A56" s="15" t="s">
        <v>90</v>
      </c>
      <c r="B56" s="11">
        <v>32113</v>
      </c>
      <c r="C56" s="16" t="s">
        <v>90</v>
      </c>
      <c r="D56" s="13">
        <v>29</v>
      </c>
      <c r="E56" s="14">
        <v>6.42028373337716</v>
      </c>
      <c r="F56" s="14">
        <v>2.30428024386877</v>
      </c>
      <c r="G56" s="8"/>
      <c r="H56" s="8"/>
      <c r="I56" s="8"/>
      <c r="J56" s="8"/>
      <c r="K56" s="8"/>
      <c r="L56" s="13">
        <v>29</v>
      </c>
      <c r="M56" s="14">
        <v>0.644960392360413</v>
      </c>
      <c r="N56" s="14">
        <v>1.13035516589427</v>
      </c>
      <c r="O56" s="9"/>
      <c r="P56" s="9"/>
      <c r="Q56" s="9"/>
      <c r="R56" s="9"/>
      <c r="S56" s="9"/>
      <c r="T56" s="13">
        <v>29</v>
      </c>
      <c r="U56" s="14">
        <v>1.42134045833977</v>
      </c>
      <c r="V56" s="14">
        <v>0.592699831898971</v>
      </c>
      <c r="W56" s="8"/>
      <c r="X56" s="8"/>
      <c r="Y56" s="8"/>
      <c r="Z56" s="8"/>
      <c r="AA56" s="8"/>
      <c r="AB56" s="13">
        <v>29</v>
      </c>
      <c r="AC56" s="14">
        <v>3.60138865404611</v>
      </c>
      <c r="AD56" s="14">
        <v>1.22541351177967</v>
      </c>
      <c r="AE56" s="9"/>
      <c r="AF56" s="9"/>
      <c r="AG56" s="9"/>
      <c r="AH56" s="9"/>
      <c r="AI56" s="9"/>
      <c r="AJ56" s="13">
        <v>29</v>
      </c>
      <c r="AK56" s="14">
        <v>0.514870934116365</v>
      </c>
      <c r="AL56" s="14">
        <v>0.388485949259002</v>
      </c>
      <c r="AM56" s="8"/>
      <c r="AN56" s="8"/>
      <c r="AO56" s="8"/>
      <c r="AP56" s="8"/>
      <c r="AQ56" s="8"/>
      <c r="AR56" s="8"/>
      <c r="AS56" s="9"/>
      <c r="AT56" s="9"/>
      <c r="AU56" s="9"/>
      <c r="AV56" s="9"/>
      <c r="AW56" s="9"/>
      <c r="AX56" s="9"/>
      <c r="AY56" s="9"/>
      <c r="AZ56" s="13">
        <v>0</v>
      </c>
      <c r="BA56" s="6"/>
      <c r="BB56" s="6" t="e">
        <v>#N/A</v>
      </c>
      <c r="BC56" s="4"/>
      <c r="BD56" s="4"/>
      <c r="BE56" s="4"/>
      <c r="BF56" s="4"/>
      <c r="BG56" s="4"/>
      <c r="BH56" s="4">
        <f t="shared" si="0"/>
        <v>4.815416627655244</v>
      </c>
      <c r="BI56" s="13">
        <v>29</v>
      </c>
      <c r="BJ56" s="14">
        <v>3.70416663665788</v>
      </c>
      <c r="BK56" s="14">
        <v>6.64481174166729</v>
      </c>
      <c r="BL56" s="8"/>
      <c r="BM56" s="8"/>
      <c r="BN56" s="8"/>
      <c r="BO56" s="8"/>
      <c r="BP56" s="8"/>
      <c r="BQ56" s="8"/>
      <c r="BR56" s="4"/>
      <c r="BS56" s="4"/>
      <c r="BT56" s="4"/>
      <c r="BU56" s="4"/>
      <c r="BV56" s="4"/>
      <c r="BW56" s="4"/>
      <c r="BX56" s="4"/>
      <c r="BY56" s="8"/>
      <c r="BZ56" s="8"/>
    </row>
    <row r="57" spans="1:78" ht="12.75">
      <c r="A57" s="8" t="s">
        <v>79</v>
      </c>
      <c r="B57" s="11">
        <v>32143</v>
      </c>
      <c r="C57" s="12" t="s">
        <v>79</v>
      </c>
      <c r="D57" s="12">
        <v>30</v>
      </c>
      <c r="E57" s="9">
        <v>7.179420774083941</v>
      </c>
      <c r="F57" s="9">
        <v>3.867938635776297</v>
      </c>
      <c r="G57" s="9">
        <v>6.420413367493118</v>
      </c>
      <c r="H57" s="9">
        <v>4.230541243393664</v>
      </c>
      <c r="I57" s="9">
        <v>8.68543566824566</v>
      </c>
      <c r="J57" s="9">
        <v>6.509391062348471</v>
      </c>
      <c r="K57" s="9">
        <v>1.5287133528931864</v>
      </c>
      <c r="L57" s="12">
        <v>30</v>
      </c>
      <c r="M57" s="9">
        <v>0.17938155929677585</v>
      </c>
      <c r="N57" s="9">
        <v>0.0924901788479791</v>
      </c>
      <c r="O57" s="9">
        <v>0.16196712246811273</v>
      </c>
      <c r="P57" s="9">
        <v>0.11343948084239514</v>
      </c>
      <c r="Q57" s="9">
        <v>0.20137721594446953</v>
      </c>
      <c r="R57" s="9">
        <v>0.16277101588250287</v>
      </c>
      <c r="S57" s="9">
        <v>1.5359371603458856</v>
      </c>
      <c r="T57" s="12">
        <v>30</v>
      </c>
      <c r="U57" s="9">
        <v>1.3156002465712722</v>
      </c>
      <c r="V57" s="9">
        <v>0.5650798758240462</v>
      </c>
      <c r="W57" s="9">
        <v>1.2356472594715706</v>
      </c>
      <c r="X57" s="9">
        <v>0.8525899963067318</v>
      </c>
      <c r="Y57" s="9">
        <v>1.571454752801399</v>
      </c>
      <c r="Z57" s="9">
        <v>1.2271088792714062</v>
      </c>
      <c r="AA57" s="9">
        <v>1.4380177393950402</v>
      </c>
      <c r="AB57" s="12">
        <v>30</v>
      </c>
      <c r="AC57" s="9">
        <v>4.186351050061476</v>
      </c>
      <c r="AD57" s="9">
        <v>2.1964962309119587</v>
      </c>
      <c r="AE57" s="9">
        <v>3.876538868689263</v>
      </c>
      <c r="AF57" s="9">
        <v>2.5101818596655074</v>
      </c>
      <c r="AG57" s="9">
        <v>5.0232361506273575</v>
      </c>
      <c r="AH57" s="9">
        <v>3.8151276547348845</v>
      </c>
      <c r="AI57" s="9">
        <v>1.5095594952242297</v>
      </c>
      <c r="AJ57" s="12">
        <v>30</v>
      </c>
      <c r="AK57" s="9">
        <v>0.2618956872707988</v>
      </c>
      <c r="AL57" s="9">
        <v>0.18178765468341063</v>
      </c>
      <c r="AM57" s="9">
        <v>0.230560486342895</v>
      </c>
      <c r="AN57" s="9">
        <v>0.1683002681758017</v>
      </c>
      <c r="AO57" s="9">
        <v>0.33052787235157494</v>
      </c>
      <c r="AP57" s="9">
        <v>0.22623120687581422</v>
      </c>
      <c r="AQ57" s="9">
        <v>1.729155793770755</v>
      </c>
      <c r="AR57" s="12">
        <v>30</v>
      </c>
      <c r="AS57" s="9">
        <v>1.7075512336763148</v>
      </c>
      <c r="AT57" s="9">
        <v>0.06821272691807129</v>
      </c>
      <c r="AU57" s="9">
        <v>1.7061696784564988</v>
      </c>
      <c r="AV57" s="9">
        <v>1.6749356149564607</v>
      </c>
      <c r="AW57" s="9">
        <v>1.7632117564801872</v>
      </c>
      <c r="AX57" s="9">
        <v>1.7062053098720782</v>
      </c>
      <c r="AY57" s="9">
        <v>1.0414624442992604</v>
      </c>
      <c r="AZ57" s="12">
        <v>0</v>
      </c>
      <c r="BA57" s="4"/>
      <c r="BB57" s="4" t="e">
        <v>#DIV/0!</v>
      </c>
      <c r="BC57" s="4" t="e">
        <v>#NUM!</v>
      </c>
      <c r="BD57" s="4" t="e">
        <v>#NUM!</v>
      </c>
      <c r="BE57" s="4" t="e">
        <v>#NUM!</v>
      </c>
      <c r="BF57" s="4" t="e">
        <v>#DIV/0!</v>
      </c>
      <c r="BG57" s="9" t="e">
        <v>#DIV/0!</v>
      </c>
      <c r="BH57" s="4">
        <f t="shared" si="0"/>
        <v>2.1726009232779657</v>
      </c>
      <c r="BI57" s="12">
        <v>30</v>
      </c>
      <c r="BJ57" s="9">
        <v>1.671231479444589</v>
      </c>
      <c r="BK57" s="9">
        <v>2.3992297849200255</v>
      </c>
      <c r="BL57" s="9">
        <v>0.6369815531377803</v>
      </c>
      <c r="BM57" s="9">
        <v>0.26148852113385274</v>
      </c>
      <c r="BN57" s="9">
        <v>2.627089044506534</v>
      </c>
      <c r="BO57" s="9">
        <v>0.7621613645557686</v>
      </c>
      <c r="BP57" s="9">
        <v>3.5960789614990603</v>
      </c>
      <c r="BQ57" s="12">
        <v>0</v>
      </c>
      <c r="BR57" s="4"/>
      <c r="BS57" s="4" t="e">
        <v>#DIV/0!</v>
      </c>
      <c r="BT57" s="4" t="e">
        <v>#NUM!</v>
      </c>
      <c r="BU57" s="4" t="e">
        <v>#NUM!</v>
      </c>
      <c r="BV57" s="4" t="e">
        <v>#NUM!</v>
      </c>
      <c r="BW57" s="4" t="e">
        <v>#DIV/0!</v>
      </c>
      <c r="BX57" s="9" t="e">
        <v>#DIV/0!</v>
      </c>
      <c r="BY57" s="12"/>
      <c r="BZ57" s="12"/>
    </row>
    <row r="58" spans="1:78" ht="12.75">
      <c r="A58" s="8" t="s">
        <v>80</v>
      </c>
      <c r="B58" s="11">
        <v>32174</v>
      </c>
      <c r="C58" s="12" t="s">
        <v>80</v>
      </c>
      <c r="D58" s="12">
        <v>31</v>
      </c>
      <c r="E58" s="9">
        <v>6.422675264699414</v>
      </c>
      <c r="F58" s="9">
        <v>1.9669986717767047</v>
      </c>
      <c r="G58" s="9">
        <v>6.308143685388843</v>
      </c>
      <c r="H58" s="9">
        <v>4.613629589203459</v>
      </c>
      <c r="I58" s="9">
        <v>8.32238985956973</v>
      </c>
      <c r="J58" s="9">
        <v>6.108471661412505</v>
      </c>
      <c r="K58" s="9">
        <v>1.4009575987451397</v>
      </c>
      <c r="L58" s="12">
        <v>31</v>
      </c>
      <c r="M58" s="9">
        <v>0.22468771935931672</v>
      </c>
      <c r="N58" s="9">
        <v>0.1209543625350647</v>
      </c>
      <c r="O58" s="9">
        <v>0.1840582986202287</v>
      </c>
      <c r="P58" s="9">
        <v>0.13260017389199488</v>
      </c>
      <c r="Q58" s="9">
        <v>0.3177813880000985</v>
      </c>
      <c r="R58" s="9">
        <v>0.19938120922915928</v>
      </c>
      <c r="S58" s="9">
        <v>1.6260837299859698</v>
      </c>
      <c r="T58" s="12">
        <v>31</v>
      </c>
      <c r="U58" s="9">
        <v>1.278256540596348</v>
      </c>
      <c r="V58" s="9">
        <v>0.32913671988218035</v>
      </c>
      <c r="W58" s="9">
        <v>1.2798317427030679</v>
      </c>
      <c r="X58" s="9">
        <v>0.9645524634032486</v>
      </c>
      <c r="Y58" s="9">
        <v>1.5988666613077787</v>
      </c>
      <c r="Z58" s="9">
        <v>1.2337457777475207</v>
      </c>
      <c r="AA58" s="9">
        <v>1.3225093939782582</v>
      </c>
      <c r="AB58" s="12">
        <v>31</v>
      </c>
      <c r="AC58" s="9">
        <v>3.6452814558518685</v>
      </c>
      <c r="AD58" s="9">
        <v>1.091958285375619</v>
      </c>
      <c r="AE58" s="9">
        <v>3.55000421011413</v>
      </c>
      <c r="AF58" s="9">
        <v>2.7230356953607466</v>
      </c>
      <c r="AG58" s="9">
        <v>4.706020756902309</v>
      </c>
      <c r="AH58" s="9">
        <v>3.4747963985204455</v>
      </c>
      <c r="AI58" s="9">
        <v>1.3891752619319566</v>
      </c>
      <c r="AJ58" s="12">
        <v>31</v>
      </c>
      <c r="AK58" s="9">
        <v>0.3607391981584329</v>
      </c>
      <c r="AL58" s="9">
        <v>0.1715765305551043</v>
      </c>
      <c r="AM58" s="9">
        <v>0.320429633647648</v>
      </c>
      <c r="AN58" s="9">
        <v>0.21165968025819243</v>
      </c>
      <c r="AO58" s="9">
        <v>0.48674300495998696</v>
      </c>
      <c r="AP58" s="9">
        <v>0.32022764271100357</v>
      </c>
      <c r="AQ58" s="9">
        <v>1.6816860293615659</v>
      </c>
      <c r="AR58" s="12">
        <v>31</v>
      </c>
      <c r="AS58" s="9">
        <v>1.7586414210988095</v>
      </c>
      <c r="AT58" s="9">
        <v>0.05068219087750567</v>
      </c>
      <c r="AU58" s="9">
        <v>1.7624855371250898</v>
      </c>
      <c r="AV58" s="9">
        <v>1.711013727388419</v>
      </c>
      <c r="AW58" s="9">
        <v>1.809941106501019</v>
      </c>
      <c r="AX58" s="9">
        <v>1.7579365697551277</v>
      </c>
      <c r="AY58" s="9">
        <v>1.0291854096736388</v>
      </c>
      <c r="AZ58" s="12">
        <v>0</v>
      </c>
      <c r="BA58" s="4"/>
      <c r="BB58" s="4" t="e">
        <v>#DIV/0!</v>
      </c>
      <c r="BC58" s="4" t="e">
        <v>#NUM!</v>
      </c>
      <c r="BD58" s="4" t="e">
        <v>#NUM!</v>
      </c>
      <c r="BE58" s="4" t="e">
        <v>#NUM!</v>
      </c>
      <c r="BF58" s="4" t="e">
        <v>#DIV/0!</v>
      </c>
      <c r="BG58" s="9" t="e">
        <v>#DIV/0!</v>
      </c>
      <c r="BH58" s="4">
        <f t="shared" si="0"/>
        <v>2.842965994232518</v>
      </c>
      <c r="BI58" s="12">
        <v>31</v>
      </c>
      <c r="BJ58" s="9">
        <v>2.1868969186403984</v>
      </c>
      <c r="BK58" s="9">
        <v>3.717368108367197</v>
      </c>
      <c r="BL58" s="9">
        <v>0.5733056097482603</v>
      </c>
      <c r="BM58" s="9">
        <v>0.2821349738727001</v>
      </c>
      <c r="BN58" s="9">
        <v>4.2356619992050355</v>
      </c>
      <c r="BO58" s="9">
        <v>0.8151297730957575</v>
      </c>
      <c r="BP58" s="9">
        <v>4.116405829594051</v>
      </c>
      <c r="BQ58" s="12">
        <v>0</v>
      </c>
      <c r="BR58" s="4"/>
      <c r="BS58" s="4" t="e">
        <v>#DIV/0!</v>
      </c>
      <c r="BT58" s="4" t="e">
        <v>#NUM!</v>
      </c>
      <c r="BU58" s="4" t="e">
        <v>#NUM!</v>
      </c>
      <c r="BV58" s="4" t="e">
        <v>#NUM!</v>
      </c>
      <c r="BW58" s="4" t="e">
        <v>#DIV/0!</v>
      </c>
      <c r="BX58" s="9" t="e">
        <v>#DIV/0!</v>
      </c>
      <c r="BY58" s="12"/>
      <c r="BZ58" s="12"/>
    </row>
    <row r="59" spans="1:78" ht="12.75">
      <c r="A59" s="8" t="s">
        <v>81</v>
      </c>
      <c r="B59" s="11">
        <v>32203</v>
      </c>
      <c r="C59" s="12" t="s">
        <v>81</v>
      </c>
      <c r="D59" s="12">
        <v>31</v>
      </c>
      <c r="E59" s="9">
        <v>5.875075502669526</v>
      </c>
      <c r="F59" s="9">
        <v>3.1145427053091406</v>
      </c>
      <c r="G59" s="9">
        <v>5.965184389024345</v>
      </c>
      <c r="H59" s="9">
        <v>3.305283877335764</v>
      </c>
      <c r="I59" s="9">
        <v>7.869959581248469</v>
      </c>
      <c r="J59" s="9">
        <v>5.283714174722001</v>
      </c>
      <c r="K59" s="9">
        <v>1.5708066189370409</v>
      </c>
      <c r="L59" s="12">
        <v>31</v>
      </c>
      <c r="M59" s="9">
        <v>0.36475982797959194</v>
      </c>
      <c r="N59" s="9">
        <v>0.22820185896811543</v>
      </c>
      <c r="O59" s="9">
        <v>0.31132094382551856</v>
      </c>
      <c r="P59" s="9">
        <v>0.16488230933498182</v>
      </c>
      <c r="Q59" s="9">
        <v>0.5188707330794333</v>
      </c>
      <c r="R59" s="9">
        <v>0.3034120027725134</v>
      </c>
      <c r="S59" s="9">
        <v>1.8655664393631337</v>
      </c>
      <c r="T59" s="12">
        <v>31</v>
      </c>
      <c r="U59" s="9">
        <v>1.406859317356073</v>
      </c>
      <c r="V59" s="9">
        <v>0.5241209396959565</v>
      </c>
      <c r="W59" s="9">
        <v>1.3820762726390718</v>
      </c>
      <c r="X59" s="9">
        <v>0.808727051385293</v>
      </c>
      <c r="Y59" s="9">
        <v>1.9349528959497875</v>
      </c>
      <c r="Z59" s="9">
        <v>1.3132164540517028</v>
      </c>
      <c r="AA59" s="9">
        <v>1.4670167201530864</v>
      </c>
      <c r="AB59" s="12">
        <v>31</v>
      </c>
      <c r="AC59" s="9">
        <v>3.357661734056066</v>
      </c>
      <c r="AD59" s="9">
        <v>1.6758559224749179</v>
      </c>
      <c r="AE59" s="9">
        <v>3.3217966328061164</v>
      </c>
      <c r="AF59" s="9">
        <v>1.942167296376545</v>
      </c>
      <c r="AG59" s="9">
        <v>4.41575026340402</v>
      </c>
      <c r="AH59" s="9">
        <v>3.0521647019434877</v>
      </c>
      <c r="AI59" s="9">
        <v>1.5349520691539942</v>
      </c>
      <c r="AJ59" s="12">
        <v>31</v>
      </c>
      <c r="AK59" s="9">
        <v>0.5617358588941611</v>
      </c>
      <c r="AL59" s="9">
        <v>0.2569618370821469</v>
      </c>
      <c r="AM59" s="9">
        <v>0.5396691202006872</v>
      </c>
      <c r="AN59" s="9">
        <v>0.282560162714409</v>
      </c>
      <c r="AO59" s="9">
        <v>0.8371472243293047</v>
      </c>
      <c r="AP59" s="9">
        <v>0.5009573567667438</v>
      </c>
      <c r="AQ59" s="9">
        <v>1.6658364403794648</v>
      </c>
      <c r="AR59" s="12">
        <v>31</v>
      </c>
      <c r="AS59" s="9">
        <v>1.7322271580122541</v>
      </c>
      <c r="AT59" s="9">
        <v>0.06265574435947689</v>
      </c>
      <c r="AU59" s="9">
        <v>1.7173964463629177</v>
      </c>
      <c r="AV59" s="9">
        <v>1.6884731678296203</v>
      </c>
      <c r="AW59" s="9">
        <v>1.7929677918063802</v>
      </c>
      <c r="AX59" s="9">
        <v>1.73113664913219</v>
      </c>
      <c r="AY59" s="9">
        <v>1.036690404835037</v>
      </c>
      <c r="AZ59" s="12">
        <v>0</v>
      </c>
      <c r="BA59" s="4"/>
      <c r="BB59" s="4" t="e">
        <v>#DIV/0!</v>
      </c>
      <c r="BC59" s="4" t="e">
        <v>#NUM!</v>
      </c>
      <c r="BD59" s="4" t="e">
        <v>#NUM!</v>
      </c>
      <c r="BE59" s="4" t="e">
        <v>#NUM!</v>
      </c>
      <c r="BF59" s="4" t="e">
        <v>#DIV/0!</v>
      </c>
      <c r="BG59" s="9" t="e">
        <v>#DIV/0!</v>
      </c>
      <c r="BH59" s="4">
        <f t="shared" si="0"/>
        <v>5.494899064639805</v>
      </c>
      <c r="BI59" s="12">
        <v>31</v>
      </c>
      <c r="BJ59" s="9">
        <v>4.226845434338311</v>
      </c>
      <c r="BK59" s="9">
        <v>5.640499394393385</v>
      </c>
      <c r="BL59" s="9">
        <v>0.9731664058742315</v>
      </c>
      <c r="BM59" s="9">
        <v>0.23908077175994308</v>
      </c>
      <c r="BN59" s="9">
        <v>11.805718605220262</v>
      </c>
      <c r="BO59" s="9">
        <v>1.3414752192455859</v>
      </c>
      <c r="BP59" s="9">
        <v>5.447943407331152</v>
      </c>
      <c r="BQ59" s="12">
        <v>0</v>
      </c>
      <c r="BR59" s="4"/>
      <c r="BS59" s="4" t="e">
        <v>#DIV/0!</v>
      </c>
      <c r="BT59" s="4" t="e">
        <v>#NUM!</v>
      </c>
      <c r="BU59" s="4" t="e">
        <v>#NUM!</v>
      </c>
      <c r="BV59" s="4" t="e">
        <v>#NUM!</v>
      </c>
      <c r="BW59" s="4" t="e">
        <v>#DIV/0!</v>
      </c>
      <c r="BX59" s="9" t="e">
        <v>#DIV/0!</v>
      </c>
      <c r="BY59" s="12"/>
      <c r="BZ59" s="12"/>
    </row>
    <row r="60" spans="1:78" ht="12.75">
      <c r="A60" s="8" t="s">
        <v>82</v>
      </c>
      <c r="B60" s="11">
        <v>32234</v>
      </c>
      <c r="C60" s="12" t="s">
        <v>82</v>
      </c>
      <c r="D60" s="12">
        <v>30</v>
      </c>
      <c r="E60" s="9">
        <v>4.7120942195540065</v>
      </c>
      <c r="F60" s="9">
        <v>1.3295952247901848</v>
      </c>
      <c r="G60" s="9">
        <v>4.539629181515039</v>
      </c>
      <c r="H60" s="9">
        <v>3.5060424291181227</v>
      </c>
      <c r="I60" s="9">
        <v>5.990789273527886</v>
      </c>
      <c r="J60" s="9">
        <v>4.5383447887384625</v>
      </c>
      <c r="K60" s="9">
        <v>1.3212399012517502</v>
      </c>
      <c r="L60" s="12">
        <v>30</v>
      </c>
      <c r="M60" s="9">
        <v>0.6274907826679927</v>
      </c>
      <c r="N60" s="9">
        <v>0.262090627095287</v>
      </c>
      <c r="O60" s="9">
        <v>0.6037697642192814</v>
      </c>
      <c r="P60" s="9">
        <v>0.36532155668460226</v>
      </c>
      <c r="Q60" s="9">
        <v>0.9504490176395471</v>
      </c>
      <c r="R60" s="9">
        <v>0.5743054458535326</v>
      </c>
      <c r="S60" s="9">
        <v>1.5508175333916359</v>
      </c>
      <c r="T60" s="12">
        <v>30</v>
      </c>
      <c r="U60" s="9">
        <v>1.5197351375401962</v>
      </c>
      <c r="V60" s="9">
        <v>0.3223965068432493</v>
      </c>
      <c r="W60" s="9">
        <v>1.5017305890306694</v>
      </c>
      <c r="X60" s="9">
        <v>1.1689539831737834</v>
      </c>
      <c r="Y60" s="9">
        <v>1.8276740618441134</v>
      </c>
      <c r="Z60" s="9">
        <v>1.4841216713049508</v>
      </c>
      <c r="AA60" s="9">
        <v>1.2547445761155007</v>
      </c>
      <c r="AB60" s="12">
        <v>30</v>
      </c>
      <c r="AC60" s="9">
        <v>2.7352206534408183</v>
      </c>
      <c r="AD60" s="9">
        <v>0.7180878727251983</v>
      </c>
      <c r="AE60" s="9">
        <v>2.6332772995864495</v>
      </c>
      <c r="AF60" s="9">
        <v>2.0804620496619686</v>
      </c>
      <c r="AG60" s="9">
        <v>3.39614153220502</v>
      </c>
      <c r="AH60" s="9">
        <v>2.6471223695373496</v>
      </c>
      <c r="AI60" s="9">
        <v>1.2974189461904293</v>
      </c>
      <c r="AJ60" s="12">
        <v>30</v>
      </c>
      <c r="AK60" s="9">
        <v>0.8312800990691426</v>
      </c>
      <c r="AL60" s="9">
        <v>0.23570711497378774</v>
      </c>
      <c r="AM60" s="9">
        <v>0.7950779515902735</v>
      </c>
      <c r="AN60" s="9">
        <v>0.6193089230004292</v>
      </c>
      <c r="AO60" s="9">
        <v>1.087356755093669</v>
      </c>
      <c r="AP60" s="9">
        <v>0.7974911601609294</v>
      </c>
      <c r="AQ60" s="9">
        <v>1.3500721723284734</v>
      </c>
      <c r="AR60" s="12">
        <v>30</v>
      </c>
      <c r="AS60" s="9">
        <v>1.7154216019724506</v>
      </c>
      <c r="AT60" s="9">
        <v>0.058773649576893315</v>
      </c>
      <c r="AU60" s="9">
        <v>1.7155035996226284</v>
      </c>
      <c r="AV60" s="9">
        <v>1.668086597410895</v>
      </c>
      <c r="AW60" s="9">
        <v>1.7702283457563073</v>
      </c>
      <c r="AX60" s="9">
        <v>1.714444651658341</v>
      </c>
      <c r="AY60" s="9">
        <v>1.0349672934355805</v>
      </c>
      <c r="AZ60" s="12">
        <v>0</v>
      </c>
      <c r="BA60" s="4"/>
      <c r="BB60" s="4" t="e">
        <v>#DIV/0!</v>
      </c>
      <c r="BC60" s="4" t="e">
        <v>#NUM!</v>
      </c>
      <c r="BD60" s="4" t="e">
        <v>#NUM!</v>
      </c>
      <c r="BE60" s="4" t="e">
        <v>#NUM!</v>
      </c>
      <c r="BF60" s="4" t="e">
        <v>#DIV/0!</v>
      </c>
      <c r="BG60" s="9" t="e">
        <v>#DIV/0!</v>
      </c>
      <c r="BH60" s="4">
        <f t="shared" si="0"/>
        <v>15.323181998309295</v>
      </c>
      <c r="BI60" s="12">
        <v>30</v>
      </c>
      <c r="BJ60" s="9">
        <v>11.787063075622534</v>
      </c>
      <c r="BK60" s="9">
        <v>9.484827219250782</v>
      </c>
      <c r="BL60" s="9">
        <v>11.538102308577983</v>
      </c>
      <c r="BM60" s="9">
        <v>1.6743274947236981</v>
      </c>
      <c r="BN60" s="9">
        <v>17.639879379005922</v>
      </c>
      <c r="BO60" s="9">
        <v>7.003233863561639</v>
      </c>
      <c r="BP60" s="9">
        <v>3.7030081498913363</v>
      </c>
      <c r="BQ60" s="12">
        <v>0</v>
      </c>
      <c r="BR60" s="4"/>
      <c r="BS60" s="4" t="e">
        <v>#DIV/0!</v>
      </c>
      <c r="BT60" s="4" t="e">
        <v>#NUM!</v>
      </c>
      <c r="BU60" s="4" t="e">
        <v>#NUM!</v>
      </c>
      <c r="BV60" s="4" t="e">
        <v>#NUM!</v>
      </c>
      <c r="BW60" s="4" t="e">
        <v>#DIV/0!</v>
      </c>
      <c r="BX60" s="9" t="e">
        <v>#DIV/0!</v>
      </c>
      <c r="BY60" s="12"/>
      <c r="BZ60" s="12"/>
    </row>
    <row r="61" spans="1:78" ht="12.75">
      <c r="A61" s="8" t="s">
        <v>83</v>
      </c>
      <c r="B61" s="11">
        <v>32264</v>
      </c>
      <c r="C61" s="12" t="s">
        <v>83</v>
      </c>
      <c r="D61" s="12">
        <v>31</v>
      </c>
      <c r="E61" s="9">
        <v>6.736815593895661</v>
      </c>
      <c r="F61" s="9">
        <v>2.360699649620979</v>
      </c>
      <c r="G61" s="9">
        <v>6.3361320833573345</v>
      </c>
      <c r="H61" s="9">
        <v>4.739574414158084</v>
      </c>
      <c r="I61" s="9">
        <v>8.307990151571758</v>
      </c>
      <c r="J61" s="9">
        <v>6.399353324448632</v>
      </c>
      <c r="K61" s="9">
        <v>1.3717134908265236</v>
      </c>
      <c r="L61" s="12">
        <v>31</v>
      </c>
      <c r="M61" s="9">
        <v>0.6268175552205378</v>
      </c>
      <c r="N61" s="9">
        <v>0.26431290373009486</v>
      </c>
      <c r="O61" s="9">
        <v>0.5603936720548398</v>
      </c>
      <c r="P61" s="9">
        <v>0.3842539944939476</v>
      </c>
      <c r="Q61" s="9">
        <v>0.9523897009589131</v>
      </c>
      <c r="R61" s="9">
        <v>0.5776644618190615</v>
      </c>
      <c r="S61" s="9">
        <v>1.503155279363512</v>
      </c>
      <c r="T61" s="12">
        <v>31</v>
      </c>
      <c r="U61" s="9">
        <v>1.8077522381539697</v>
      </c>
      <c r="V61" s="9">
        <v>0.46369907857599707</v>
      </c>
      <c r="W61" s="9">
        <v>1.782882971858096</v>
      </c>
      <c r="X61" s="9">
        <v>1.237682829117657</v>
      </c>
      <c r="Y61" s="9">
        <v>2.2499942424437744</v>
      </c>
      <c r="Z61" s="9">
        <v>1.749345321148779</v>
      </c>
      <c r="AA61" s="9">
        <v>1.3015268228361243</v>
      </c>
      <c r="AB61" s="12">
        <v>31</v>
      </c>
      <c r="AC61" s="9">
        <v>3.928375788246987</v>
      </c>
      <c r="AD61" s="9">
        <v>1.3590683963554717</v>
      </c>
      <c r="AE61" s="9">
        <v>3.7248202754950066</v>
      </c>
      <c r="AF61" s="9">
        <v>2.745851054065786</v>
      </c>
      <c r="AG61" s="9">
        <v>4.819368649469528</v>
      </c>
      <c r="AH61" s="9">
        <v>3.7366983500795907</v>
      </c>
      <c r="AI61" s="9">
        <v>1.365946704364058</v>
      </c>
      <c r="AJ61" s="12">
        <v>31</v>
      </c>
      <c r="AK61" s="9">
        <v>0.8189800522522028</v>
      </c>
      <c r="AL61" s="9">
        <v>0.23519643503275436</v>
      </c>
      <c r="AM61" s="9">
        <v>0.8251828137045151</v>
      </c>
      <c r="AN61" s="9">
        <v>0.5602143223134914</v>
      </c>
      <c r="AO61" s="9">
        <v>1.0333143687893838</v>
      </c>
      <c r="AP61" s="9">
        <v>0.7856567168950429</v>
      </c>
      <c r="AQ61" s="9">
        <v>1.3458713265145714</v>
      </c>
      <c r="AR61" s="12">
        <v>31</v>
      </c>
      <c r="AS61" s="9">
        <v>1.7129196618109503</v>
      </c>
      <c r="AT61" s="9">
        <v>0.035346244475227474</v>
      </c>
      <c r="AU61" s="9">
        <v>1.7050123549341678</v>
      </c>
      <c r="AV61" s="9">
        <v>1.6842948367988977</v>
      </c>
      <c r="AW61" s="9">
        <v>1.7483188625676993</v>
      </c>
      <c r="AX61" s="9">
        <v>1.7125688843233302</v>
      </c>
      <c r="AY61" s="9">
        <v>1.020755818398637</v>
      </c>
      <c r="AZ61" s="12">
        <v>0</v>
      </c>
      <c r="BA61" s="4"/>
      <c r="BB61" s="4" t="e">
        <v>#DIV/0!</v>
      </c>
      <c r="BC61" s="4" t="e">
        <v>#NUM!</v>
      </c>
      <c r="BD61" s="4" t="e">
        <v>#NUM!</v>
      </c>
      <c r="BE61" s="4" t="e">
        <v>#NUM!</v>
      </c>
      <c r="BF61" s="4" t="e">
        <v>#DIV/0!</v>
      </c>
      <c r="BG61" s="9" t="e">
        <v>#DIV/0!</v>
      </c>
      <c r="BH61" s="4">
        <f t="shared" si="0"/>
        <v>14.746919672722282</v>
      </c>
      <c r="BI61" s="12">
        <v>31</v>
      </c>
      <c r="BJ61" s="9">
        <v>11.343784363632524</v>
      </c>
      <c r="BK61" s="9">
        <v>9.878834187443802</v>
      </c>
      <c r="BL61" s="9">
        <v>7.172125824201508</v>
      </c>
      <c r="BM61" s="9">
        <v>3.8904236587559073</v>
      </c>
      <c r="BN61" s="9">
        <v>17.37142822471926</v>
      </c>
      <c r="BO61" s="9">
        <v>7.367906254441824</v>
      </c>
      <c r="BP61" s="9">
        <v>2.9708510552094562</v>
      </c>
      <c r="BQ61" s="12">
        <v>0</v>
      </c>
      <c r="BR61" s="4"/>
      <c r="BS61" s="4" t="e">
        <v>#DIV/0!</v>
      </c>
      <c r="BT61" s="4" t="e">
        <v>#NUM!</v>
      </c>
      <c r="BU61" s="4" t="e">
        <v>#NUM!</v>
      </c>
      <c r="BV61" s="4" t="e">
        <v>#NUM!</v>
      </c>
      <c r="BW61" s="4" t="e">
        <v>#DIV/0!</v>
      </c>
      <c r="BX61" s="9" t="e">
        <v>#DIV/0!</v>
      </c>
      <c r="BY61" s="12"/>
      <c r="BZ61" s="12"/>
    </row>
    <row r="62" spans="1:78" ht="12.75">
      <c r="A62" s="8" t="s">
        <v>84</v>
      </c>
      <c r="B62" s="11">
        <v>32295</v>
      </c>
      <c r="C62" s="12" t="s">
        <v>84</v>
      </c>
      <c r="D62" s="12">
        <v>30</v>
      </c>
      <c r="E62" s="9">
        <v>5.72551391160962</v>
      </c>
      <c r="F62" s="9">
        <v>1.9216254213392698</v>
      </c>
      <c r="G62" s="9">
        <v>5.869631641474676</v>
      </c>
      <c r="H62" s="9">
        <v>3.7573158002266216</v>
      </c>
      <c r="I62" s="9">
        <v>7.079215455542793</v>
      </c>
      <c r="J62" s="9">
        <v>5.4350282775398036</v>
      </c>
      <c r="K62" s="9">
        <v>1.3894620915916578</v>
      </c>
      <c r="L62" s="12">
        <v>30</v>
      </c>
      <c r="M62" s="9">
        <v>0.4109291425441675</v>
      </c>
      <c r="N62" s="9">
        <v>0.16295090031037474</v>
      </c>
      <c r="O62" s="9">
        <v>0.4070740341691952</v>
      </c>
      <c r="P62" s="9">
        <v>0.26778680770103425</v>
      </c>
      <c r="Q62" s="9">
        <v>0.5457856288446694</v>
      </c>
      <c r="R62" s="9">
        <v>0.38187343894464404</v>
      </c>
      <c r="S62" s="9">
        <v>1.479280813371125</v>
      </c>
      <c r="T62" s="12">
        <v>30</v>
      </c>
      <c r="U62" s="9">
        <v>1.662976520714203</v>
      </c>
      <c r="V62" s="9">
        <v>0.48479114833538095</v>
      </c>
      <c r="W62" s="9">
        <v>1.6874948710215503</v>
      </c>
      <c r="X62" s="9">
        <v>1.1403422067655964</v>
      </c>
      <c r="Y62" s="9">
        <v>2.0641073156164333</v>
      </c>
      <c r="Z62" s="9">
        <v>1.5942512646160976</v>
      </c>
      <c r="AA62" s="9">
        <v>1.3503055370003942</v>
      </c>
      <c r="AB62" s="12">
        <v>30</v>
      </c>
      <c r="AC62" s="9">
        <v>3.4419157135724143</v>
      </c>
      <c r="AD62" s="9">
        <v>1.1450923656253327</v>
      </c>
      <c r="AE62" s="9">
        <v>3.496266731265198</v>
      </c>
      <c r="AF62" s="9">
        <v>2.285846312918807</v>
      </c>
      <c r="AG62" s="9">
        <v>4.159416291643722</v>
      </c>
      <c r="AH62" s="9">
        <v>3.2682109756063156</v>
      </c>
      <c r="AI62" s="9">
        <v>1.3888868362066487</v>
      </c>
      <c r="AJ62" s="12">
        <v>30</v>
      </c>
      <c r="AK62" s="9">
        <v>0.7966463356080264</v>
      </c>
      <c r="AL62" s="9">
        <v>0.37099973283976223</v>
      </c>
      <c r="AM62" s="9">
        <v>0.7204504345207744</v>
      </c>
      <c r="AN62" s="9">
        <v>0.45789142904337987</v>
      </c>
      <c r="AO62" s="9">
        <v>1.1480763379148518</v>
      </c>
      <c r="AP62" s="9">
        <v>0.7175592237813507</v>
      </c>
      <c r="AQ62" s="9">
        <v>1.6054662710250454</v>
      </c>
      <c r="AR62" s="12">
        <v>30</v>
      </c>
      <c r="AS62" s="9">
        <v>1.6639344986638431</v>
      </c>
      <c r="AT62" s="9">
        <v>0.05548514797490976</v>
      </c>
      <c r="AU62" s="9">
        <v>1.672301442052177</v>
      </c>
      <c r="AV62" s="9">
        <v>1.634295620110505</v>
      </c>
      <c r="AW62" s="9">
        <v>1.7038279143303323</v>
      </c>
      <c r="AX62" s="9">
        <v>1.6629979882285606</v>
      </c>
      <c r="AY62" s="9">
        <v>1.0351414675747934</v>
      </c>
      <c r="AZ62" s="12">
        <v>0</v>
      </c>
      <c r="BA62" s="4"/>
      <c r="BB62" s="4" t="e">
        <v>#DIV/0!</v>
      </c>
      <c r="BC62" s="4" t="e">
        <v>#NUM!</v>
      </c>
      <c r="BD62" s="4" t="e">
        <v>#NUM!</v>
      </c>
      <c r="BE62" s="4" t="e">
        <v>#NUM!</v>
      </c>
      <c r="BF62" s="4" t="e">
        <v>#DIV/0!</v>
      </c>
      <c r="BG62" s="9" t="e">
        <v>#DIV/0!</v>
      </c>
      <c r="BH62" s="4">
        <f t="shared" si="0"/>
        <v>18.46074494335319</v>
      </c>
      <c r="BI62" s="12">
        <v>30</v>
      </c>
      <c r="BJ62" s="9">
        <v>14.200573033348608</v>
      </c>
      <c r="BK62" s="9">
        <v>12.235680974677665</v>
      </c>
      <c r="BL62" s="9">
        <v>13.57509810028139</v>
      </c>
      <c r="BM62" s="9">
        <v>0.9140980926220508</v>
      </c>
      <c r="BN62" s="9">
        <v>23.691127700765197</v>
      </c>
      <c r="BO62" s="9">
        <v>7.2905484286085835</v>
      </c>
      <c r="BP62" s="9">
        <v>4.506185892493086</v>
      </c>
      <c r="BQ62" s="12">
        <v>0</v>
      </c>
      <c r="BR62" s="4"/>
      <c r="BS62" s="4" t="e">
        <v>#DIV/0!</v>
      </c>
      <c r="BT62" s="4" t="e">
        <v>#NUM!</v>
      </c>
      <c r="BU62" s="4" t="e">
        <v>#NUM!</v>
      </c>
      <c r="BV62" s="4" t="e">
        <v>#NUM!</v>
      </c>
      <c r="BW62" s="4" t="e">
        <v>#DIV/0!</v>
      </c>
      <c r="BX62" s="9" t="e">
        <v>#DIV/0!</v>
      </c>
      <c r="BY62" s="12"/>
      <c r="BZ62" s="12"/>
    </row>
    <row r="63" spans="1:78" ht="12.75">
      <c r="A63" s="8" t="s">
        <v>85</v>
      </c>
      <c r="B63" s="11">
        <v>32325</v>
      </c>
      <c r="C63" s="12" t="s">
        <v>85</v>
      </c>
      <c r="D63" s="12">
        <v>30</v>
      </c>
      <c r="E63" s="9">
        <v>5.968822935180989</v>
      </c>
      <c r="F63" s="9">
        <v>3.173233392184278</v>
      </c>
      <c r="G63" s="9">
        <v>5.27688167947902</v>
      </c>
      <c r="H63" s="9">
        <v>4.02299053834792</v>
      </c>
      <c r="I63" s="9">
        <v>7.207223957503211</v>
      </c>
      <c r="J63" s="9">
        <v>5.51305517458564</v>
      </c>
      <c r="K63" s="9">
        <v>1.4424087676949153</v>
      </c>
      <c r="L63" s="12">
        <v>30</v>
      </c>
      <c r="M63" s="9">
        <v>0.3739460751368382</v>
      </c>
      <c r="N63" s="9">
        <v>0.16451552748455173</v>
      </c>
      <c r="O63" s="9">
        <v>0.3904685964061612</v>
      </c>
      <c r="P63" s="9">
        <v>0.22598775039694996</v>
      </c>
      <c r="Q63" s="9">
        <v>0.5175365319413049</v>
      </c>
      <c r="R63" s="9">
        <v>0.3370723090322363</v>
      </c>
      <c r="S63" s="9">
        <v>1.6360749295360675</v>
      </c>
      <c r="T63" s="12">
        <v>30</v>
      </c>
      <c r="U63" s="9">
        <v>1.5313857687813577</v>
      </c>
      <c r="V63" s="9">
        <v>0.49802037594018783</v>
      </c>
      <c r="W63" s="9">
        <v>1.3934640683390107</v>
      </c>
      <c r="X63" s="9">
        <v>1.0022330890325846</v>
      </c>
      <c r="Y63" s="9">
        <v>1.9694555518667605</v>
      </c>
      <c r="Z63" s="9">
        <v>1.4552878093586072</v>
      </c>
      <c r="AA63" s="9">
        <v>1.3865378391120609</v>
      </c>
      <c r="AB63" s="12">
        <v>30</v>
      </c>
      <c r="AC63" s="9">
        <v>3.50542126227724</v>
      </c>
      <c r="AD63" s="9">
        <v>1.8362841432183585</v>
      </c>
      <c r="AE63" s="9">
        <v>3.182711720418135</v>
      </c>
      <c r="AF63" s="9">
        <v>2.455796941897781</v>
      </c>
      <c r="AG63" s="9">
        <v>4.122693812406336</v>
      </c>
      <c r="AH63" s="9">
        <v>3.2477670488648154</v>
      </c>
      <c r="AI63" s="9">
        <v>1.4307208411214667</v>
      </c>
      <c r="AJ63" s="12">
        <v>30</v>
      </c>
      <c r="AK63" s="9">
        <v>0.6490712370661763</v>
      </c>
      <c r="AL63" s="9">
        <v>0.35134341167710315</v>
      </c>
      <c r="AM63" s="9">
        <v>0.6288135637829986</v>
      </c>
      <c r="AN63" s="9">
        <v>0.33596525037976516</v>
      </c>
      <c r="AO63" s="9">
        <v>1.0436680138085475</v>
      </c>
      <c r="AP63" s="9">
        <v>0.6011086554911216</v>
      </c>
      <c r="AQ63" s="9">
        <v>1.6892912411555319</v>
      </c>
      <c r="AR63" s="12">
        <v>30</v>
      </c>
      <c r="AS63" s="9">
        <v>1.6981958240014068</v>
      </c>
      <c r="AT63" s="9">
        <v>0.049514918634815074</v>
      </c>
      <c r="AU63" s="9">
        <v>1.7047673324784476</v>
      </c>
      <c r="AV63" s="9">
        <v>1.6533938185192123</v>
      </c>
      <c r="AW63" s="9">
        <v>1.7424313010570867</v>
      </c>
      <c r="AX63" s="9">
        <v>1.6974909504401203</v>
      </c>
      <c r="AY63" s="9">
        <v>1.0298224865721168</v>
      </c>
      <c r="AZ63" s="12">
        <v>0</v>
      </c>
      <c r="BA63" s="4"/>
      <c r="BB63" s="4" t="e">
        <v>#DIV/0!</v>
      </c>
      <c r="BC63" s="4" t="e">
        <v>#NUM!</v>
      </c>
      <c r="BD63" s="4" t="e">
        <v>#NUM!</v>
      </c>
      <c r="BE63" s="4" t="e">
        <v>#NUM!</v>
      </c>
      <c r="BF63" s="4" t="e">
        <v>#DIV/0!</v>
      </c>
      <c r="BG63" s="9" t="e">
        <v>#DIV/0!</v>
      </c>
      <c r="BH63" s="4">
        <f t="shared" si="0"/>
        <v>22.167308625265765</v>
      </c>
      <c r="BI63" s="12">
        <v>30</v>
      </c>
      <c r="BJ63" s="9">
        <v>17.05177586558905</v>
      </c>
      <c r="BK63" s="9">
        <v>10.70144913340059</v>
      </c>
      <c r="BL63" s="9">
        <v>13.950233484696248</v>
      </c>
      <c r="BM63" s="9">
        <v>6.551310650482918</v>
      </c>
      <c r="BN63" s="9">
        <v>30.11327608271455</v>
      </c>
      <c r="BO63" s="9">
        <v>12.60931216363824</v>
      </c>
      <c r="BP63" s="9">
        <v>2.576700647857432</v>
      </c>
      <c r="BQ63" s="12">
        <v>0</v>
      </c>
      <c r="BR63" s="4"/>
      <c r="BS63" s="4" t="e">
        <v>#DIV/0!</v>
      </c>
      <c r="BT63" s="4" t="e">
        <v>#NUM!</v>
      </c>
      <c r="BU63" s="4" t="e">
        <v>#NUM!</v>
      </c>
      <c r="BV63" s="4" t="e">
        <v>#NUM!</v>
      </c>
      <c r="BW63" s="4" t="e">
        <v>#DIV/0!</v>
      </c>
      <c r="BX63" s="9" t="e">
        <v>#DIV/0!</v>
      </c>
      <c r="BY63" s="12"/>
      <c r="BZ63" s="12"/>
    </row>
    <row r="64" spans="1:78" ht="12.75">
      <c r="A64" s="8" t="s">
        <v>86</v>
      </c>
      <c r="B64" s="11">
        <v>32356</v>
      </c>
      <c r="C64" s="12" t="s">
        <v>86</v>
      </c>
      <c r="D64" s="12">
        <v>16</v>
      </c>
      <c r="E64" s="9">
        <v>5.769854514324285</v>
      </c>
      <c r="F64" s="9">
        <v>1.5998332873200536</v>
      </c>
      <c r="G64" s="9">
        <v>5.57853576426821</v>
      </c>
      <c r="H64" s="9">
        <v>4.4104078883970494</v>
      </c>
      <c r="I64" s="9">
        <v>7.510236790204862</v>
      </c>
      <c r="J64" s="9">
        <v>5.559703390796831</v>
      </c>
      <c r="K64" s="9">
        <v>1.3302695944293537</v>
      </c>
      <c r="L64" s="12">
        <v>16</v>
      </c>
      <c r="M64" s="9">
        <v>0.46263777093710423</v>
      </c>
      <c r="N64" s="9">
        <v>0.21524492002488663</v>
      </c>
      <c r="O64" s="9">
        <v>0.459761551758881</v>
      </c>
      <c r="P64" s="9">
        <v>0.3158442659629634</v>
      </c>
      <c r="Q64" s="9">
        <v>0.602438144250096</v>
      </c>
      <c r="R64" s="9">
        <v>0.4033535207209231</v>
      </c>
      <c r="S64" s="9">
        <v>1.8377005055919462</v>
      </c>
      <c r="T64" s="12">
        <v>16</v>
      </c>
      <c r="U64" s="9">
        <v>1.715131111098921</v>
      </c>
      <c r="V64" s="9">
        <v>0.5426900937350293</v>
      </c>
      <c r="W64" s="9">
        <v>1.59433010854729</v>
      </c>
      <c r="X64" s="9">
        <v>1.268834141223088</v>
      </c>
      <c r="Y64" s="9">
        <v>2.214093246031308</v>
      </c>
      <c r="Z64" s="9">
        <v>1.6350362598239074</v>
      </c>
      <c r="AA64" s="9">
        <v>1.3827628883121308</v>
      </c>
      <c r="AB64" s="12">
        <v>16</v>
      </c>
      <c r="AC64" s="9">
        <v>3.4236733507491617</v>
      </c>
      <c r="AD64" s="9">
        <v>0.9519655328163009</v>
      </c>
      <c r="AE64" s="9">
        <v>3.277517893255625</v>
      </c>
      <c r="AF64" s="9">
        <v>2.636886152478136</v>
      </c>
      <c r="AG64" s="9">
        <v>4.206079912279706</v>
      </c>
      <c r="AH64" s="9">
        <v>3.2991374045578805</v>
      </c>
      <c r="AI64" s="9">
        <v>1.3297459806860106</v>
      </c>
      <c r="AJ64" s="12">
        <v>16</v>
      </c>
      <c r="AK64" s="9">
        <v>0.8533925287153572</v>
      </c>
      <c r="AL64" s="9">
        <v>0.44960039048758665</v>
      </c>
      <c r="AM64" s="9">
        <v>0.8694424319967216</v>
      </c>
      <c r="AN64" s="9">
        <v>0.4779118709591912</v>
      </c>
      <c r="AO64" s="9">
        <v>1.2098187029086038</v>
      </c>
      <c r="AP64" s="9">
        <v>0.7056153257070292</v>
      </c>
      <c r="AQ64" s="9">
        <v>2.103251468801856</v>
      </c>
      <c r="AR64" s="12">
        <v>16</v>
      </c>
      <c r="AS64" s="9">
        <v>1.6862499784487521</v>
      </c>
      <c r="AT64" s="9">
        <v>0.0616781966361713</v>
      </c>
      <c r="AU64" s="9">
        <v>1.68086592496779</v>
      </c>
      <c r="AV64" s="9">
        <v>1.6300897881490959</v>
      </c>
      <c r="AW64" s="9">
        <v>1.7369766493062186</v>
      </c>
      <c r="AX64" s="9">
        <v>1.6851991017760868</v>
      </c>
      <c r="AY64" s="9">
        <v>1.0370893998945219</v>
      </c>
      <c r="AZ64" s="12">
        <v>9</v>
      </c>
      <c r="BA64" s="4">
        <v>0.026544314218197734</v>
      </c>
      <c r="BB64" s="4">
        <v>0.007921825303221148</v>
      </c>
      <c r="BC64" s="4">
        <v>0.026989140436785</v>
      </c>
      <c r="BD64" s="4">
        <v>0.01928658065056662</v>
      </c>
      <c r="BE64" s="4">
        <v>0.03268333461206967</v>
      </c>
      <c r="BF64" s="4">
        <v>0.025521875528801755</v>
      </c>
      <c r="BG64" s="9">
        <v>1.3468454253094393</v>
      </c>
      <c r="BH64" s="4">
        <f t="shared" si="0"/>
        <v>12.651025118602371</v>
      </c>
      <c r="BI64" s="12">
        <v>16</v>
      </c>
      <c r="BJ64" s="9">
        <v>9.731557783540286</v>
      </c>
      <c r="BK64" s="9">
        <v>7.212502295024044</v>
      </c>
      <c r="BL64" s="9">
        <v>7.45035815751442</v>
      </c>
      <c r="BM64" s="9">
        <v>4.110085042472659</v>
      </c>
      <c r="BN64" s="9">
        <v>16.45991708912678</v>
      </c>
      <c r="BO64" s="9">
        <v>6.95049867270234</v>
      </c>
      <c r="BP64" s="9">
        <v>2.6954435785120703</v>
      </c>
      <c r="BQ64" s="12">
        <v>15</v>
      </c>
      <c r="BR64" s="4">
        <v>0.1681882625496073</v>
      </c>
      <c r="BS64" s="4">
        <v>0.0996371852818378</v>
      </c>
      <c r="BT64" s="4">
        <v>0.162360739452611</v>
      </c>
      <c r="BU64" s="4">
        <v>0.06744218667210443</v>
      </c>
      <c r="BV64" s="4">
        <v>0.26084874135587305</v>
      </c>
      <c r="BW64" s="4">
        <v>0.13517247642767322</v>
      </c>
      <c r="BX64" s="9">
        <v>2.121377318103307</v>
      </c>
      <c r="BY64" s="12"/>
      <c r="BZ64" s="12"/>
    </row>
    <row r="65" spans="1:78" ht="12.75">
      <c r="A65" s="8" t="s">
        <v>87</v>
      </c>
      <c r="B65" s="11">
        <v>32387</v>
      </c>
      <c r="C65" s="12" t="s">
        <v>87</v>
      </c>
      <c r="D65" s="12">
        <v>23</v>
      </c>
      <c r="E65" s="9">
        <v>7.398035821748071</v>
      </c>
      <c r="F65" s="9">
        <v>3.511902285270071</v>
      </c>
      <c r="G65" s="9">
        <v>7.56733777101559</v>
      </c>
      <c r="H65" s="9">
        <v>4.121895839042859</v>
      </c>
      <c r="I65" s="9">
        <v>9.902736743149276</v>
      </c>
      <c r="J65" s="9">
        <v>6.731125620311905</v>
      </c>
      <c r="K65" s="9">
        <v>1.5512415346969768</v>
      </c>
      <c r="L65" s="12">
        <v>23</v>
      </c>
      <c r="M65" s="9">
        <v>0.5290468372116787</v>
      </c>
      <c r="N65" s="9">
        <v>0.22545958908655084</v>
      </c>
      <c r="O65" s="9">
        <v>0.474454556946025</v>
      </c>
      <c r="P65" s="9">
        <v>0.3423894384914516</v>
      </c>
      <c r="Q65" s="9">
        <v>0.7787613883018304</v>
      </c>
      <c r="R65" s="9">
        <v>0.48823020684028806</v>
      </c>
      <c r="S65" s="9">
        <v>1.4993247632339197</v>
      </c>
      <c r="T65" s="12">
        <v>23</v>
      </c>
      <c r="U65" s="9">
        <v>2.3392940924062238</v>
      </c>
      <c r="V65" s="9">
        <v>0.898584352849657</v>
      </c>
      <c r="W65" s="9">
        <v>2.10475216246709</v>
      </c>
      <c r="X65" s="9">
        <v>1.4702500395324587</v>
      </c>
      <c r="Y65" s="9">
        <v>3.3246101787441553</v>
      </c>
      <c r="Z65" s="9">
        <v>2.1730999968616342</v>
      </c>
      <c r="AA65" s="9">
        <v>1.4915662109970176</v>
      </c>
      <c r="AB65" s="12">
        <v>23</v>
      </c>
      <c r="AC65" s="9">
        <v>4.267648196793359</v>
      </c>
      <c r="AD65" s="9">
        <v>1.993533709306594</v>
      </c>
      <c r="AE65" s="9">
        <v>4.13651841929002</v>
      </c>
      <c r="AF65" s="9">
        <v>2.3939083978678775</v>
      </c>
      <c r="AG65" s="9">
        <v>5.70466606761086</v>
      </c>
      <c r="AH65" s="9">
        <v>3.8975169576914674</v>
      </c>
      <c r="AI65" s="9">
        <v>1.5364914825568143</v>
      </c>
      <c r="AJ65" s="12">
        <v>23</v>
      </c>
      <c r="AK65" s="9">
        <v>1.265127041273333</v>
      </c>
      <c r="AL65" s="9">
        <v>0.6519983356244815</v>
      </c>
      <c r="AM65" s="9">
        <v>1.222491491351</v>
      </c>
      <c r="AN65" s="9">
        <v>0.5892645435155657</v>
      </c>
      <c r="AO65" s="9">
        <v>1.75337226448147</v>
      </c>
      <c r="AP65" s="9">
        <v>1.1061516261632933</v>
      </c>
      <c r="AQ65" s="9">
        <v>1.735607822776889</v>
      </c>
      <c r="AR65" s="12">
        <v>23</v>
      </c>
      <c r="AS65" s="9">
        <v>1.7286694912670058</v>
      </c>
      <c r="AT65" s="9">
        <v>0.07664112120089032</v>
      </c>
      <c r="AU65" s="9">
        <v>1.73042674563837</v>
      </c>
      <c r="AV65" s="9">
        <v>1.66689243225123</v>
      </c>
      <c r="AW65" s="9">
        <v>1.7896083269607885</v>
      </c>
      <c r="AX65" s="9">
        <v>1.7270292068976167</v>
      </c>
      <c r="AY65" s="9">
        <v>1.0456845381764004</v>
      </c>
      <c r="AZ65" s="12">
        <v>19</v>
      </c>
      <c r="BA65" s="4">
        <v>0.023057363249556047</v>
      </c>
      <c r="BB65" s="4">
        <v>0.012293710401329278</v>
      </c>
      <c r="BC65" s="4">
        <v>0.0197998363212705</v>
      </c>
      <c r="BD65" s="4">
        <v>0.0109146881984183</v>
      </c>
      <c r="BE65" s="4">
        <v>0.03624773970715726</v>
      </c>
      <c r="BF65" s="4">
        <v>0.020302945481678047</v>
      </c>
      <c r="BG65" s="9">
        <v>1.6719037072611467</v>
      </c>
      <c r="BH65" s="4">
        <f t="shared" si="0"/>
        <v>31.601638382845884</v>
      </c>
      <c r="BI65" s="12">
        <v>23</v>
      </c>
      <c r="BJ65" s="9">
        <v>24.30895260218914</v>
      </c>
      <c r="BK65" s="9">
        <v>25.097571785814203</v>
      </c>
      <c r="BL65" s="9">
        <v>18.2638354054351</v>
      </c>
      <c r="BM65" s="9">
        <v>3.784674191174787</v>
      </c>
      <c r="BN65" s="9">
        <v>42.26372018761407</v>
      </c>
      <c r="BO65" s="9">
        <v>13.69989287496709</v>
      </c>
      <c r="BP65" s="9">
        <v>3.3458297085264417</v>
      </c>
      <c r="BQ65" s="12">
        <v>23</v>
      </c>
      <c r="BR65" s="4">
        <v>0.11854723457710319</v>
      </c>
      <c r="BS65" s="4">
        <v>0.08625754151871462</v>
      </c>
      <c r="BT65" s="4">
        <v>0.0953610933849933</v>
      </c>
      <c r="BU65" s="4">
        <v>0.05341986032798658</v>
      </c>
      <c r="BV65" s="4">
        <v>0.16564140425554796</v>
      </c>
      <c r="BW65" s="4">
        <v>0.09376125957758144</v>
      </c>
      <c r="BX65" s="9">
        <v>2.0855642653430233</v>
      </c>
      <c r="BY65" s="12"/>
      <c r="BZ65" s="12"/>
    </row>
    <row r="66" spans="1:78" ht="12.75">
      <c r="A66" s="8" t="s">
        <v>88</v>
      </c>
      <c r="B66" s="11">
        <v>32417</v>
      </c>
      <c r="C66" s="12" t="s">
        <v>88</v>
      </c>
      <c r="D66" s="12">
        <v>29</v>
      </c>
      <c r="E66" s="9">
        <v>8.0661060862592</v>
      </c>
      <c r="F66" s="9">
        <v>4.295147316601825</v>
      </c>
      <c r="G66" s="9">
        <v>7.23229615705931</v>
      </c>
      <c r="H66" s="9">
        <v>3.7413823352480997</v>
      </c>
      <c r="I66" s="9">
        <v>11.7666470959596</v>
      </c>
      <c r="J66" s="9">
        <v>6.990792448640635</v>
      </c>
      <c r="K66" s="9">
        <v>1.7505907218101082</v>
      </c>
      <c r="L66" s="12">
        <v>29</v>
      </c>
      <c r="M66" s="9">
        <v>0.33839188775839446</v>
      </c>
      <c r="N66" s="9">
        <v>0.26775838625620263</v>
      </c>
      <c r="O66" s="9">
        <v>0.236959917355372</v>
      </c>
      <c r="P66" s="9">
        <v>0.12632873300492628</v>
      </c>
      <c r="Q66" s="9">
        <v>0.5323470994611678</v>
      </c>
      <c r="R66" s="9">
        <v>0.26276234120213293</v>
      </c>
      <c r="S66" s="9">
        <v>2.0383217582403312</v>
      </c>
      <c r="T66" s="12">
        <v>29</v>
      </c>
      <c r="U66" s="9">
        <v>1.7272636860806825</v>
      </c>
      <c r="V66" s="9">
        <v>0.9406310088590664</v>
      </c>
      <c r="W66" s="9">
        <v>1.58308772413793</v>
      </c>
      <c r="X66" s="9">
        <v>0.8469298282995973</v>
      </c>
      <c r="Y66" s="9">
        <v>2.446905187326498</v>
      </c>
      <c r="Z66" s="9">
        <v>1.5060126516093908</v>
      </c>
      <c r="AA66" s="9">
        <v>1.7136224312703563</v>
      </c>
      <c r="AB66" s="12">
        <v>29</v>
      </c>
      <c r="AC66" s="9">
        <v>4.5840015710298605</v>
      </c>
      <c r="AD66" s="9">
        <v>2.4155781487212384</v>
      </c>
      <c r="AE66" s="9">
        <v>4.12404657477026</v>
      </c>
      <c r="AF66" s="9">
        <v>2.1994408658298097</v>
      </c>
      <c r="AG66" s="9">
        <v>6.672086803547224</v>
      </c>
      <c r="AH66" s="9">
        <v>3.9949409947473113</v>
      </c>
      <c r="AI66" s="9">
        <v>1.727980662939012</v>
      </c>
      <c r="AJ66" s="12">
        <v>29</v>
      </c>
      <c r="AK66" s="9">
        <v>0.5734704906524679</v>
      </c>
      <c r="AL66" s="9">
        <v>0.41905962071781283</v>
      </c>
      <c r="AM66" s="9">
        <v>0.453054379103536</v>
      </c>
      <c r="AN66" s="9">
        <v>0.22469816763564476</v>
      </c>
      <c r="AO66" s="9">
        <v>0.8725243513456096</v>
      </c>
      <c r="AP66" s="9">
        <v>0.45866663682592274</v>
      </c>
      <c r="AQ66" s="9">
        <v>1.9630307643987177</v>
      </c>
      <c r="AR66" s="12">
        <v>29</v>
      </c>
      <c r="AS66" s="9">
        <v>1.7514050085386885</v>
      </c>
      <c r="AT66" s="9">
        <v>0.07516146945302998</v>
      </c>
      <c r="AU66" s="9">
        <v>1.73585201280269</v>
      </c>
      <c r="AV66" s="9">
        <v>1.701206585436954</v>
      </c>
      <c r="AW66" s="9">
        <v>1.7857044087868383</v>
      </c>
      <c r="AX66" s="9">
        <v>1.74991131479348</v>
      </c>
      <c r="AY66" s="9">
        <v>1.0425004303030658</v>
      </c>
      <c r="AZ66" s="12">
        <v>24</v>
      </c>
      <c r="BA66" s="4">
        <v>0.013718450240605475</v>
      </c>
      <c r="BB66" s="4">
        <v>0.0051914832795486214</v>
      </c>
      <c r="BC66" s="4">
        <v>0.013314079984258199</v>
      </c>
      <c r="BD66" s="4">
        <v>0.008549141025573297</v>
      </c>
      <c r="BE66" s="4">
        <v>0.01787614656792446</v>
      </c>
      <c r="BF66" s="4">
        <v>0.012782277165731493</v>
      </c>
      <c r="BG66" s="9">
        <v>1.4738763296079833</v>
      </c>
      <c r="BH66" s="4">
        <f t="shared" si="0"/>
        <v>5.62123679158347</v>
      </c>
      <c r="BI66" s="12">
        <v>29</v>
      </c>
      <c r="BJ66" s="9">
        <v>4.324028301218053</v>
      </c>
      <c r="BK66" s="9">
        <v>5.50560803488856</v>
      </c>
      <c r="BL66" s="9">
        <v>1.94086429112964</v>
      </c>
      <c r="BM66" s="9">
        <v>0.31191549136338637</v>
      </c>
      <c r="BN66" s="9">
        <v>8.771197595088127</v>
      </c>
      <c r="BO66" s="9">
        <v>1.9222392273388609</v>
      </c>
      <c r="BP66" s="9">
        <v>4.112196199097056</v>
      </c>
      <c r="BQ66" s="12">
        <v>29</v>
      </c>
      <c r="BR66" s="4">
        <v>0.10350470167202871</v>
      </c>
      <c r="BS66" s="4">
        <v>0.22959730710382642</v>
      </c>
      <c r="BT66" s="4">
        <v>0.0470382652569477</v>
      </c>
      <c r="BU66" s="4">
        <v>-0.001251168378829745</v>
      </c>
      <c r="BV66" s="4">
        <v>0.1498849451530026</v>
      </c>
      <c r="BW66" s="4">
        <v>0.05088519938623303</v>
      </c>
      <c r="BX66" s="9">
        <v>3.9285151587876315</v>
      </c>
      <c r="BY66" s="12"/>
      <c r="BZ66" s="12"/>
    </row>
    <row r="67" spans="1:78" ht="12.75">
      <c r="A67" s="8" t="s">
        <v>89</v>
      </c>
      <c r="B67" s="11">
        <v>32448</v>
      </c>
      <c r="C67" s="12" t="s">
        <v>89</v>
      </c>
      <c r="D67" s="12">
        <v>29</v>
      </c>
      <c r="E67" s="9">
        <v>7.38311435984439</v>
      </c>
      <c r="F67" s="9">
        <v>2.5807859002109126</v>
      </c>
      <c r="G67" s="9">
        <v>6.74198956999085</v>
      </c>
      <c r="H67" s="9">
        <v>5.217746834587191</v>
      </c>
      <c r="I67" s="9">
        <v>9.045809467560721</v>
      </c>
      <c r="J67" s="9">
        <v>7.004064186935352</v>
      </c>
      <c r="K67" s="9">
        <v>1.3840564076678012</v>
      </c>
      <c r="L67" s="12">
        <v>29</v>
      </c>
      <c r="M67" s="9">
        <v>0.5129746526279282</v>
      </c>
      <c r="N67" s="9">
        <v>0.5284607234521563</v>
      </c>
      <c r="O67" s="9">
        <v>0.2696953426283</v>
      </c>
      <c r="P67" s="9">
        <v>0.14554829230995814</v>
      </c>
      <c r="Q67" s="9">
        <v>0.851568483077611</v>
      </c>
      <c r="R67" s="9">
        <v>0.3398557790565514</v>
      </c>
      <c r="S67" s="9">
        <v>2.459705511156832</v>
      </c>
      <c r="T67" s="12">
        <v>29</v>
      </c>
      <c r="U67" s="9">
        <v>1.5807343799473546</v>
      </c>
      <c r="V67" s="9">
        <v>0.7236351646978603</v>
      </c>
      <c r="W67" s="9">
        <v>1.46195043949878</v>
      </c>
      <c r="X67" s="9">
        <v>1.002442594891332</v>
      </c>
      <c r="Y67" s="9">
        <v>1.8823487611997045</v>
      </c>
      <c r="Z67" s="9">
        <v>1.4574616677708596</v>
      </c>
      <c r="AA67" s="9">
        <v>1.4826302028444172</v>
      </c>
      <c r="AB67" s="12">
        <v>29</v>
      </c>
      <c r="AC67" s="9">
        <v>4.196103346284453</v>
      </c>
      <c r="AD67" s="9">
        <v>1.4703640799593805</v>
      </c>
      <c r="AE67" s="9">
        <v>3.90494236047575</v>
      </c>
      <c r="AF67" s="9">
        <v>3.0256796231881706</v>
      </c>
      <c r="AG67" s="9">
        <v>5.037500744028304</v>
      </c>
      <c r="AH67" s="9">
        <v>3.9817375239611486</v>
      </c>
      <c r="AI67" s="9">
        <v>1.3814370432543779</v>
      </c>
      <c r="AJ67" s="12">
        <v>29</v>
      </c>
      <c r="AK67" s="9">
        <v>0.5245751676875582</v>
      </c>
      <c r="AL67" s="9">
        <v>0.434228801858677</v>
      </c>
      <c r="AM67" s="9">
        <v>0.368606209907063</v>
      </c>
      <c r="AN67" s="9">
        <v>0.13939481229750755</v>
      </c>
      <c r="AO67" s="9">
        <v>0.8927789106540539</v>
      </c>
      <c r="AP67" s="9">
        <v>0.38185635101941284</v>
      </c>
      <c r="AQ67" s="9">
        <v>2.2781659246563035</v>
      </c>
      <c r="AR67" s="12">
        <v>29</v>
      </c>
      <c r="AS67" s="9">
        <v>1.759893984042929</v>
      </c>
      <c r="AT67" s="9">
        <v>0.055749616631874575</v>
      </c>
      <c r="AU67" s="9">
        <v>1.75237376784636</v>
      </c>
      <c r="AV67" s="9">
        <v>1.7073723120974509</v>
      </c>
      <c r="AW67" s="9">
        <v>1.804681127512488</v>
      </c>
      <c r="AX67" s="9">
        <v>1.7590471860052452</v>
      </c>
      <c r="AY67" s="9">
        <v>1.0320281648715794</v>
      </c>
      <c r="AZ67" s="12">
        <v>27</v>
      </c>
      <c r="BA67" s="4">
        <v>0.01679256115165682</v>
      </c>
      <c r="BB67" s="4">
        <v>0.006410594801396375</v>
      </c>
      <c r="BC67" s="4">
        <v>0.017147579505887</v>
      </c>
      <c r="BD67" s="4">
        <v>0.00844536017178147</v>
      </c>
      <c r="BE67" s="4">
        <v>0.02320060295067636</v>
      </c>
      <c r="BF67" s="4">
        <v>0.015338387069408507</v>
      </c>
      <c r="BG67" s="9">
        <v>1.5936704624424254</v>
      </c>
      <c r="BH67" s="4">
        <f t="shared" si="0"/>
        <v>3.166777127455791</v>
      </c>
      <c r="BI67" s="12">
        <v>29</v>
      </c>
      <c r="BJ67" s="9">
        <v>2.4359824057352237</v>
      </c>
      <c r="BK67" s="9">
        <v>3.468786024424135</v>
      </c>
      <c r="BL67" s="9">
        <v>0.351847197788389</v>
      </c>
      <c r="BM67" s="9">
        <v>0.1960909364554575</v>
      </c>
      <c r="BN67" s="9">
        <v>5.494823151446661</v>
      </c>
      <c r="BO67" s="9">
        <v>0.7640433157260227</v>
      </c>
      <c r="BP67" s="9">
        <v>5.080781273551866</v>
      </c>
      <c r="BQ67" s="12">
        <v>29</v>
      </c>
      <c r="BR67" s="4">
        <v>0.07451693945831311</v>
      </c>
      <c r="BS67" s="4">
        <v>0.11641822986687568</v>
      </c>
      <c r="BT67" s="4">
        <v>0.00917551683605175</v>
      </c>
      <c r="BU67" s="4">
        <v>-0.0033506221223582617</v>
      </c>
      <c r="BV67" s="4">
        <v>0.16410968043977234</v>
      </c>
      <c r="BW67" s="4">
        <v>0.033753645150383045</v>
      </c>
      <c r="BX67" s="9">
        <v>7.000999787257141</v>
      </c>
      <c r="BY67" s="12"/>
      <c r="BZ67" s="12"/>
    </row>
    <row r="68" spans="1:78" ht="12.75">
      <c r="A68" s="8" t="s">
        <v>90</v>
      </c>
      <c r="B68" s="11">
        <v>32478</v>
      </c>
      <c r="C68" s="12" t="s">
        <v>90</v>
      </c>
      <c r="D68" s="12">
        <v>31</v>
      </c>
      <c r="E68" s="9">
        <v>8.450477132550686</v>
      </c>
      <c r="F68" s="9">
        <v>3.4499003670075514</v>
      </c>
      <c r="G68" s="9">
        <v>7.96916856256463</v>
      </c>
      <c r="H68" s="9">
        <v>5.198226333828593</v>
      </c>
      <c r="I68" s="9">
        <v>12.69528657594044</v>
      </c>
      <c r="J68" s="9">
        <v>7.702163866133071</v>
      </c>
      <c r="K68" s="9">
        <v>1.5814619711550932</v>
      </c>
      <c r="L68" s="12">
        <v>31</v>
      </c>
      <c r="M68" s="9">
        <v>0.26535490942461587</v>
      </c>
      <c r="N68" s="9">
        <v>0.16758720987819767</v>
      </c>
      <c r="O68" s="9">
        <v>0.220178269582644</v>
      </c>
      <c r="P68" s="9">
        <v>0.1296604397216716</v>
      </c>
      <c r="Q68" s="9">
        <v>0.38910275513257</v>
      </c>
      <c r="R68" s="9">
        <v>0.22469886421668317</v>
      </c>
      <c r="S68" s="9">
        <v>1.7769536104731205</v>
      </c>
      <c r="T68" s="12">
        <v>31</v>
      </c>
      <c r="U68" s="9">
        <v>1.5423182486567848</v>
      </c>
      <c r="V68" s="9">
        <v>0.5663071982674452</v>
      </c>
      <c r="W68" s="9">
        <v>1.58283820626116</v>
      </c>
      <c r="X68" s="9">
        <v>1.0253465949403675</v>
      </c>
      <c r="Y68" s="9">
        <v>2.171829108625844</v>
      </c>
      <c r="Z68" s="9">
        <v>1.438484648797596</v>
      </c>
      <c r="AA68" s="9">
        <v>1.4745613023007624</v>
      </c>
      <c r="AB68" s="12">
        <v>31</v>
      </c>
      <c r="AC68" s="9">
        <v>4.8437274568358495</v>
      </c>
      <c r="AD68" s="9">
        <v>1.9847262341705776</v>
      </c>
      <c r="AE68" s="9">
        <v>4.69461464698693</v>
      </c>
      <c r="AF68" s="9">
        <v>2.996198096423524</v>
      </c>
      <c r="AG68" s="9">
        <v>7.106204376575544</v>
      </c>
      <c r="AH68" s="9">
        <v>4.423393057106288</v>
      </c>
      <c r="AI68" s="9">
        <v>1.5688487352700378</v>
      </c>
      <c r="AJ68" s="12">
        <v>31</v>
      </c>
      <c r="AK68" s="9">
        <v>0.3231520477712019</v>
      </c>
      <c r="AL68" s="9">
        <v>0.15846029357885147</v>
      </c>
      <c r="AM68" s="9">
        <v>0.292623928256513</v>
      </c>
      <c r="AN68" s="9">
        <v>0.19420664046863</v>
      </c>
      <c r="AO68" s="9">
        <v>0.45608167079867895</v>
      </c>
      <c r="AP68" s="9">
        <v>0.29103792434149134</v>
      </c>
      <c r="AQ68" s="9">
        <v>1.5869133843321577</v>
      </c>
      <c r="AR68" s="12">
        <v>31</v>
      </c>
      <c r="AS68" s="9">
        <v>1.7421134112829706</v>
      </c>
      <c r="AT68" s="9">
        <v>0.055816034275731556</v>
      </c>
      <c r="AU68" s="9">
        <v>1.76429286682711</v>
      </c>
      <c r="AV68" s="9">
        <v>1.685097218724012</v>
      </c>
      <c r="AW68" s="9">
        <v>1.79139554333083</v>
      </c>
      <c r="AX68" s="9">
        <v>1.7412343345250236</v>
      </c>
      <c r="AY68" s="9">
        <v>1.032959781618017</v>
      </c>
      <c r="AZ68" s="12">
        <v>31</v>
      </c>
      <c r="BA68" s="4">
        <v>0.01636863465661756</v>
      </c>
      <c r="BB68" s="4">
        <v>0.003181032875843744</v>
      </c>
      <c r="BC68" s="4">
        <v>0.0165085579499989</v>
      </c>
      <c r="BD68" s="4">
        <v>0.01333321315943118</v>
      </c>
      <c r="BE68" s="4">
        <v>0.01979989936248754</v>
      </c>
      <c r="BF68" s="4">
        <v>0.01606469702378059</v>
      </c>
      <c r="BG68" s="9">
        <v>1.2196648501135552</v>
      </c>
      <c r="BH68" s="4">
        <f t="shared" si="0"/>
        <v>1.1227229969898325</v>
      </c>
      <c r="BI68" s="12">
        <v>31</v>
      </c>
      <c r="BJ68" s="9">
        <v>0.8636330746075633</v>
      </c>
      <c r="BK68" s="9">
        <v>1.2850493207218943</v>
      </c>
      <c r="BL68" s="9">
        <v>0.368961143779546</v>
      </c>
      <c r="BM68" s="9">
        <v>0.2294964209413952</v>
      </c>
      <c r="BN68" s="9">
        <v>1.2686251616767679</v>
      </c>
      <c r="BO68" s="9">
        <v>0.4857331437393693</v>
      </c>
      <c r="BP68" s="9">
        <v>2.5737387381721892</v>
      </c>
      <c r="BQ68" s="12">
        <v>31</v>
      </c>
      <c r="BR68" s="4">
        <v>0.02257558103763835</v>
      </c>
      <c r="BS68" s="4">
        <v>0.026768788107817118</v>
      </c>
      <c r="BT68" s="4">
        <v>0.0140019983138422</v>
      </c>
      <c r="BU68" s="4">
        <v>0.00024907813491573523</v>
      </c>
      <c r="BV68" s="4">
        <v>0.049395174587736713</v>
      </c>
      <c r="BW68" s="4">
        <v>0.013500802371444994</v>
      </c>
      <c r="BX68" s="9">
        <v>4.660450705109357</v>
      </c>
      <c r="BY68" s="12"/>
      <c r="BZ68" s="12"/>
    </row>
    <row r="69" spans="1:76" ht="12.75">
      <c r="A69" s="1" t="s">
        <v>79</v>
      </c>
      <c r="B69" s="17">
        <v>32509</v>
      </c>
      <c r="C69" s="16" t="s">
        <v>79</v>
      </c>
      <c r="D69" s="16">
        <v>27</v>
      </c>
      <c r="E69" s="18">
        <v>12.697498503143834</v>
      </c>
      <c r="F69" s="18">
        <v>4.0111705217675695</v>
      </c>
      <c r="G69" s="18">
        <v>12.2681261465721</v>
      </c>
      <c r="H69" s="18">
        <v>8.825528017345514</v>
      </c>
      <c r="I69" s="18">
        <v>16.480006770008117</v>
      </c>
      <c r="J69" s="18">
        <v>12.123654313620724</v>
      </c>
      <c r="K69" s="18">
        <v>1.3627490168786764</v>
      </c>
      <c r="L69" s="1">
        <v>27</v>
      </c>
      <c r="M69" s="18">
        <v>0.6512569752936495</v>
      </c>
      <c r="N69" s="18">
        <v>0.8317381472770161</v>
      </c>
      <c r="O69" s="18">
        <v>0.315439069100183</v>
      </c>
      <c r="P69" s="18">
        <v>0.20326163936038688</v>
      </c>
      <c r="Q69" s="18">
        <v>1.0361814297292966</v>
      </c>
      <c r="R69" s="18">
        <v>0.4047300111387888</v>
      </c>
      <c r="S69" s="18">
        <v>2.4716332543420614</v>
      </c>
      <c r="T69" s="1">
        <v>27</v>
      </c>
      <c r="U69" s="18">
        <v>2.368902024755558</v>
      </c>
      <c r="V69" s="18">
        <v>0.9060749344560516</v>
      </c>
      <c r="W69" s="18">
        <v>1.97139404934688</v>
      </c>
      <c r="X69" s="18">
        <v>1.6371642293763</v>
      </c>
      <c r="Y69" s="18">
        <v>3.296554113125166</v>
      </c>
      <c r="Z69" s="18">
        <v>2.223186898214885</v>
      </c>
      <c r="AA69" s="18">
        <v>1.4276852305710808</v>
      </c>
      <c r="AB69" s="1">
        <v>27</v>
      </c>
      <c r="AC69" s="18">
        <v>7.336643711643193</v>
      </c>
      <c r="AD69" s="18">
        <v>2.397438813246298</v>
      </c>
      <c r="AE69" s="18">
        <v>7.01618331684801</v>
      </c>
      <c r="AF69" s="18">
        <v>5.127865911828878</v>
      </c>
      <c r="AG69" s="18">
        <v>9.2610445528509</v>
      </c>
      <c r="AH69" s="18">
        <v>6.986627171019519</v>
      </c>
      <c r="AI69" s="18">
        <v>1.3743632162513713</v>
      </c>
      <c r="AJ69" s="1">
        <v>27</v>
      </c>
      <c r="AK69" s="18">
        <v>0.5222688025349664</v>
      </c>
      <c r="AL69" s="18">
        <v>0.6090256109258357</v>
      </c>
      <c r="AM69" s="18">
        <v>0.301218351992205</v>
      </c>
      <c r="AN69" s="18">
        <v>0.18619444798956836</v>
      </c>
      <c r="AO69" s="18">
        <v>0.7398942835790658</v>
      </c>
      <c r="AP69" s="18">
        <v>0.4023045150073351</v>
      </c>
      <c r="AQ69" s="18">
        <v>2.1667746672946224</v>
      </c>
      <c r="AR69" s="1">
        <v>27</v>
      </c>
      <c r="AS69" s="18">
        <v>1.7359783560626438</v>
      </c>
      <c r="AT69" s="18">
        <v>0.050447673420909674</v>
      </c>
      <c r="AU69" s="18">
        <v>1.74358013551754</v>
      </c>
      <c r="AV69" s="18">
        <v>1.700871854935379</v>
      </c>
      <c r="AW69" s="18">
        <v>1.7833067987736717</v>
      </c>
      <c r="AX69" s="18">
        <v>1.735265674961097</v>
      </c>
      <c r="AY69" s="18">
        <v>1.0297097383877283</v>
      </c>
      <c r="AZ69" s="1">
        <v>25</v>
      </c>
      <c r="BA69" s="19">
        <v>0.014955091727367755</v>
      </c>
      <c r="BB69" s="19">
        <v>0.002724476810341151</v>
      </c>
      <c r="BC69" s="19">
        <v>0.0144259062729624</v>
      </c>
      <c r="BD69" s="19">
        <v>0.0124006253706939</v>
      </c>
      <c r="BE69" s="19">
        <v>0.01704894446230432</v>
      </c>
      <c r="BF69" s="19">
        <v>0.014739964272250751</v>
      </c>
      <c r="BG69" s="18">
        <v>1.1854449562493448</v>
      </c>
      <c r="BH69" s="4">
        <f t="shared" si="0"/>
        <v>9.900362773357063</v>
      </c>
      <c r="BI69" s="1">
        <v>27</v>
      </c>
      <c r="BJ69" s="18">
        <v>7.615663671813126</v>
      </c>
      <c r="BK69" s="18">
        <v>17.400636907239576</v>
      </c>
      <c r="BL69" s="18">
        <v>1.51580770896492</v>
      </c>
      <c r="BM69" s="18">
        <v>0.46241987469670054</v>
      </c>
      <c r="BN69" s="18">
        <v>8.519236603997033</v>
      </c>
      <c r="BO69" s="18">
        <v>1.762044755437971</v>
      </c>
      <c r="BP69" s="18">
        <v>5.438921805513726</v>
      </c>
      <c r="BQ69" s="1">
        <v>27</v>
      </c>
      <c r="BR69" s="19">
        <v>0.07477597919647663</v>
      </c>
      <c r="BS69" s="19">
        <v>0.11921615630010138</v>
      </c>
      <c r="BT69" s="19">
        <v>0.0205725570667445</v>
      </c>
      <c r="BU69" s="19">
        <v>0.005702815764426118</v>
      </c>
      <c r="BV69" s="19">
        <v>0.15162901915238725</v>
      </c>
      <c r="BW69" s="19">
        <v>0.036776836322849366</v>
      </c>
      <c r="BX69" s="18">
        <v>3.801807037036184</v>
      </c>
    </row>
    <row r="70" spans="1:76" ht="12.75">
      <c r="A70" s="1" t="s">
        <v>80</v>
      </c>
      <c r="B70" s="17">
        <v>32540</v>
      </c>
      <c r="C70" s="16" t="s">
        <v>80</v>
      </c>
      <c r="D70" s="16">
        <v>30</v>
      </c>
      <c r="E70" s="18">
        <v>16.796980710305707</v>
      </c>
      <c r="F70" s="18">
        <v>6.668547245149699</v>
      </c>
      <c r="G70" s="18">
        <v>14.3171148543042</v>
      </c>
      <c r="H70" s="18">
        <v>11.111158162543767</v>
      </c>
      <c r="I70" s="18">
        <v>25.214445528597828</v>
      </c>
      <c r="J70" s="18">
        <v>15.66175154909661</v>
      </c>
      <c r="K70" s="18">
        <v>1.4535149347354699</v>
      </c>
      <c r="L70" s="1">
        <v>30</v>
      </c>
      <c r="M70" s="18">
        <v>0.42895162024190076</v>
      </c>
      <c r="N70" s="18">
        <v>0.34665547902875105</v>
      </c>
      <c r="O70" s="18">
        <v>0.29519571042368753</v>
      </c>
      <c r="P70" s="18">
        <v>0.19606059074105014</v>
      </c>
      <c r="Q70" s="18">
        <v>0.6094545875555004</v>
      </c>
      <c r="R70" s="18">
        <v>0.3427748509244549</v>
      </c>
      <c r="S70" s="18">
        <v>1.8952419040338537</v>
      </c>
      <c r="T70" s="1">
        <v>30</v>
      </c>
      <c r="U70" s="18">
        <v>2.948009505732482</v>
      </c>
      <c r="V70" s="18">
        <v>1.171324457638165</v>
      </c>
      <c r="W70" s="18">
        <v>2.693284174142625</v>
      </c>
      <c r="X70" s="18">
        <v>1.9684457747327275</v>
      </c>
      <c r="Y70" s="18">
        <v>4.0199117336599155</v>
      </c>
      <c r="Z70" s="18">
        <v>2.7576821179927187</v>
      </c>
      <c r="AA70" s="18">
        <v>1.4376023624891943</v>
      </c>
      <c r="AB70" s="1">
        <v>30</v>
      </c>
      <c r="AC70" s="18">
        <v>9.45576820674933</v>
      </c>
      <c r="AD70" s="18">
        <v>3.686313029875203</v>
      </c>
      <c r="AE70" s="18">
        <v>8.19392341334187</v>
      </c>
      <c r="AF70" s="18">
        <v>6.3239470958351856</v>
      </c>
      <c r="AG70" s="18">
        <v>14.036419292584448</v>
      </c>
      <c r="AH70" s="18">
        <v>8.834726491609189</v>
      </c>
      <c r="AI70" s="18">
        <v>1.4464411969568278</v>
      </c>
      <c r="AJ70" s="1">
        <v>26</v>
      </c>
      <c r="AK70" s="18">
        <v>0.5183091083247697</v>
      </c>
      <c r="AL70" s="18">
        <v>0.3308815698914661</v>
      </c>
      <c r="AM70" s="18">
        <v>0.5065005934844244</v>
      </c>
      <c r="AN70" s="18">
        <v>0.213202377858177</v>
      </c>
      <c r="AO70" s="18">
        <v>0.769322542093901</v>
      </c>
      <c r="AP70" s="18">
        <v>0.44110799463835104</v>
      </c>
      <c r="AQ70" s="18">
        <v>2.09154797680073</v>
      </c>
      <c r="AR70" s="1">
        <v>30</v>
      </c>
      <c r="AS70" s="18">
        <v>1.7730193720118854</v>
      </c>
      <c r="AT70" s="18">
        <v>0.03148421442494617</v>
      </c>
      <c r="AU70" s="18">
        <v>1.77110688349543</v>
      </c>
      <c r="AV70" s="18">
        <v>1.74108054630814</v>
      </c>
      <c r="AW70" s="18">
        <v>1.806207287811728</v>
      </c>
      <c r="AX70" s="18">
        <v>1.7727488863375025</v>
      </c>
      <c r="AY70" s="18">
        <v>1.0179305338831206</v>
      </c>
      <c r="AZ70" s="1">
        <v>29</v>
      </c>
      <c r="BA70" s="19">
        <v>0.0165451485573491</v>
      </c>
      <c r="BB70" s="19">
        <v>0.0032062202121333865</v>
      </c>
      <c r="BC70" s="19">
        <v>0.0155337227506006</v>
      </c>
      <c r="BD70" s="19">
        <v>0.013972400111772388</v>
      </c>
      <c r="BE70" s="19">
        <v>0.0188574910791942</v>
      </c>
      <c r="BF70" s="19">
        <v>0.01626033348391558</v>
      </c>
      <c r="BG70" s="18">
        <v>1.2074350877606386</v>
      </c>
      <c r="BH70" s="4">
        <f t="shared" si="0"/>
        <v>17.737192735939466</v>
      </c>
      <c r="BI70" s="1">
        <v>30</v>
      </c>
      <c r="BJ70" s="18">
        <v>13.643994412261128</v>
      </c>
      <c r="BK70" s="18">
        <v>27.363864850059223</v>
      </c>
      <c r="BL70" s="18">
        <v>4.0846863680233945</v>
      </c>
      <c r="BM70" s="18">
        <v>0.5955782490249718</v>
      </c>
      <c r="BN70" s="18">
        <v>16.00429541081365</v>
      </c>
      <c r="BO70" s="18">
        <v>3.674307025171799</v>
      </c>
      <c r="BP70" s="18">
        <v>5.446815736439085</v>
      </c>
      <c r="BQ70" s="1">
        <v>30</v>
      </c>
      <c r="BR70" s="19">
        <v>0.012746814672768815</v>
      </c>
      <c r="BS70" s="19">
        <v>0.03006258292489424</v>
      </c>
      <c r="BT70" s="19">
        <v>0.006955227921600485</v>
      </c>
      <c r="BU70" s="19">
        <v>-0.013604343076606436</v>
      </c>
      <c r="BV70" s="19">
        <v>0.04195441749445116</v>
      </c>
      <c r="BW70" s="19">
        <v>0.02550722188597206</v>
      </c>
      <c r="BX70" s="18">
        <v>2.3693350959000923</v>
      </c>
    </row>
    <row r="71" spans="1:76" ht="12.75">
      <c r="A71" s="1" t="s">
        <v>81</v>
      </c>
      <c r="B71" s="17">
        <v>32568</v>
      </c>
      <c r="C71" s="16" t="s">
        <v>81</v>
      </c>
      <c r="D71" s="16">
        <v>31</v>
      </c>
      <c r="E71" s="18">
        <v>11.871001267792959</v>
      </c>
      <c r="F71" s="18">
        <v>3.4879581061526834</v>
      </c>
      <c r="G71" s="18">
        <v>11.5630738719068</v>
      </c>
      <c r="H71" s="18">
        <v>8.390354832417595</v>
      </c>
      <c r="I71" s="18">
        <v>14.8040614071736</v>
      </c>
      <c r="J71" s="18">
        <v>11.367683637585984</v>
      </c>
      <c r="K71" s="18">
        <v>1.3541275512429827</v>
      </c>
      <c r="L71" s="1">
        <v>31</v>
      </c>
      <c r="M71" s="18">
        <v>0.4762321773715133</v>
      </c>
      <c r="N71" s="18">
        <v>0.23630322409962</v>
      </c>
      <c r="O71" s="18">
        <v>0.394980444024563</v>
      </c>
      <c r="P71" s="18">
        <v>0.2997993096746268</v>
      </c>
      <c r="Q71" s="18">
        <v>0.7759687474269408</v>
      </c>
      <c r="R71" s="18">
        <v>0.4253038498526169</v>
      </c>
      <c r="S71" s="18">
        <v>1.6215294984236641</v>
      </c>
      <c r="T71" s="1">
        <v>31</v>
      </c>
      <c r="U71" s="18">
        <v>2.202688092405025</v>
      </c>
      <c r="V71" s="18">
        <v>0.6592115992325691</v>
      </c>
      <c r="W71" s="18">
        <v>2.23129712518195</v>
      </c>
      <c r="X71" s="18">
        <v>1.489875320740814</v>
      </c>
      <c r="Y71" s="18">
        <v>2.718294433204474</v>
      </c>
      <c r="Z71" s="18">
        <v>2.1085291765688248</v>
      </c>
      <c r="AA71" s="18">
        <v>1.3546347757741766</v>
      </c>
      <c r="AB71" s="1">
        <v>31</v>
      </c>
      <c r="AC71" s="18">
        <v>6.610729284051363</v>
      </c>
      <c r="AD71" s="18">
        <v>1.9699766097805254</v>
      </c>
      <c r="AE71" s="18">
        <v>6.11745542212518</v>
      </c>
      <c r="AF71" s="18">
        <v>4.697464887616216</v>
      </c>
      <c r="AG71" s="18">
        <v>8.524191005612908</v>
      </c>
      <c r="AH71" s="18">
        <v>6.318930686662263</v>
      </c>
      <c r="AI71" s="18">
        <v>1.363688765295163</v>
      </c>
      <c r="AJ71" s="1">
        <v>31</v>
      </c>
      <c r="AK71" s="18">
        <v>0.5387675316092978</v>
      </c>
      <c r="AL71" s="18">
        <v>0.3232454703037591</v>
      </c>
      <c r="AM71" s="18">
        <v>0.496520377471594</v>
      </c>
      <c r="AN71" s="18">
        <v>0.268452316382658</v>
      </c>
      <c r="AO71" s="18">
        <v>0.8029341798838782</v>
      </c>
      <c r="AP71" s="18">
        <v>0.45532563512490576</v>
      </c>
      <c r="AQ71" s="18">
        <v>1.8396206150082162</v>
      </c>
      <c r="AR71" s="1">
        <v>31</v>
      </c>
      <c r="AS71" s="18">
        <v>1.7996679925249222</v>
      </c>
      <c r="AT71" s="18">
        <v>0.05028113659062541</v>
      </c>
      <c r="AU71" s="18">
        <v>1.80895608770237</v>
      </c>
      <c r="AV71" s="18">
        <v>1.747380370121598</v>
      </c>
      <c r="AW71" s="18">
        <v>1.8445429728971718</v>
      </c>
      <c r="AX71" s="18">
        <v>1.798988499997384</v>
      </c>
      <c r="AY71" s="18">
        <v>1.028330350780679</v>
      </c>
      <c r="AZ71" s="1">
        <v>29</v>
      </c>
      <c r="BA71" s="19">
        <v>0.015966307937137717</v>
      </c>
      <c r="BB71" s="19">
        <v>0.0035576149276499865</v>
      </c>
      <c r="BC71" s="19">
        <v>0.0155186179544313</v>
      </c>
      <c r="BD71" s="19">
        <v>0.01293902316199541</v>
      </c>
      <c r="BE71" s="19">
        <v>0.01856526013682893</v>
      </c>
      <c r="BF71" s="19">
        <v>0.015573059257148074</v>
      </c>
      <c r="BG71" s="18">
        <v>1.26133208703797</v>
      </c>
      <c r="BH71" s="4">
        <f t="shared" si="0"/>
        <v>7.2612490069367945</v>
      </c>
      <c r="BI71" s="1">
        <v>31</v>
      </c>
      <c r="BJ71" s="18">
        <v>5.58557615918215</v>
      </c>
      <c r="BK71" s="18">
        <v>9.489160749086027</v>
      </c>
      <c r="BL71" s="18">
        <v>1.92307692307692</v>
      </c>
      <c r="BM71" s="18">
        <v>0.5367217320752571</v>
      </c>
      <c r="BN71" s="18">
        <v>7.587642132160056</v>
      </c>
      <c r="BO71" s="18">
        <v>2.3919129870638747</v>
      </c>
      <c r="BP71" s="18">
        <v>3.717875183729319</v>
      </c>
      <c r="BQ71" s="1">
        <v>31</v>
      </c>
      <c r="BR71" s="19">
        <v>0.04559867890964831</v>
      </c>
      <c r="BS71" s="19">
        <v>0.04810266470559875</v>
      </c>
      <c r="BT71" s="19">
        <v>0.0240157721571648</v>
      </c>
      <c r="BU71" s="19">
        <v>0.004912067710429799</v>
      </c>
      <c r="BV71" s="19">
        <v>0.10025206121686144</v>
      </c>
      <c r="BW71" s="19">
        <v>0.03169074083563703</v>
      </c>
      <c r="BX71" s="18">
        <v>2.9733754801190564</v>
      </c>
    </row>
    <row r="72" spans="1:76" ht="12.75">
      <c r="A72" s="1" t="s">
        <v>82</v>
      </c>
      <c r="B72" s="17">
        <v>32599</v>
      </c>
      <c r="C72" s="16" t="s">
        <v>82</v>
      </c>
      <c r="D72" s="16">
        <v>30</v>
      </c>
      <c r="E72" s="18">
        <v>11.84407485753649</v>
      </c>
      <c r="F72" s="18">
        <v>3.236954356447271</v>
      </c>
      <c r="G72" s="18">
        <v>11.83178275811</v>
      </c>
      <c r="H72" s="18">
        <v>8.898521012514223</v>
      </c>
      <c r="I72" s="18">
        <v>14.56633126182242</v>
      </c>
      <c r="J72" s="18">
        <v>11.437956146479507</v>
      </c>
      <c r="K72" s="18">
        <v>1.3069080739553578</v>
      </c>
      <c r="L72" s="1">
        <v>30</v>
      </c>
      <c r="M72" s="18">
        <v>0.804056820774898</v>
      </c>
      <c r="N72" s="18">
        <v>0.4250352548897747</v>
      </c>
      <c r="O72" s="18">
        <v>0.8002724742303915</v>
      </c>
      <c r="P72" s="18">
        <v>0.2908719223093344</v>
      </c>
      <c r="Q72" s="18">
        <v>1.227194160786318</v>
      </c>
      <c r="R72" s="18">
        <v>0.6736534694137226</v>
      </c>
      <c r="S72" s="18">
        <v>1.936999731758789</v>
      </c>
      <c r="T72" s="1">
        <v>30</v>
      </c>
      <c r="U72" s="18">
        <v>2.401962397384241</v>
      </c>
      <c r="V72" s="18">
        <v>0.6155519786938715</v>
      </c>
      <c r="W72" s="18">
        <v>2.3403631655085</v>
      </c>
      <c r="X72" s="18">
        <v>1.7813399218819288</v>
      </c>
      <c r="Y72" s="18">
        <v>3.1285011443511594</v>
      </c>
      <c r="Z72" s="18">
        <v>2.3232615123547746</v>
      </c>
      <c r="AA72" s="18">
        <v>1.3059471098105364</v>
      </c>
      <c r="AB72" s="1">
        <v>30</v>
      </c>
      <c r="AC72" s="18">
        <v>6.457208546238614</v>
      </c>
      <c r="AD72" s="18">
        <v>1.8100622300641243</v>
      </c>
      <c r="AE72" s="18">
        <v>6.525610600075035</v>
      </c>
      <c r="AF72" s="18">
        <v>4.822039592239984</v>
      </c>
      <c r="AG72" s="18">
        <v>7.973714560372942</v>
      </c>
      <c r="AH72" s="18">
        <v>6.227968691698889</v>
      </c>
      <c r="AI72" s="18">
        <v>1.3121725951061933</v>
      </c>
      <c r="AJ72" s="1">
        <v>30</v>
      </c>
      <c r="AK72" s="18">
        <v>0.776683006295982</v>
      </c>
      <c r="AL72" s="18">
        <v>0.3172974923090747</v>
      </c>
      <c r="AM72" s="18">
        <v>0.7340941182319195</v>
      </c>
      <c r="AN72" s="18">
        <v>0.47327617401937655</v>
      </c>
      <c r="AO72" s="18">
        <v>1.141114692949798</v>
      </c>
      <c r="AP72" s="18">
        <v>0.7152412583541049</v>
      </c>
      <c r="AQ72" s="18">
        <v>1.5195137227132056</v>
      </c>
      <c r="AR72" s="1">
        <v>30</v>
      </c>
      <c r="AS72" s="18">
        <v>1.837314689343064</v>
      </c>
      <c r="AT72" s="18">
        <v>0.05390774308654647</v>
      </c>
      <c r="AU72" s="18">
        <v>1.8478520792525401</v>
      </c>
      <c r="AV72" s="18">
        <v>1.7754969333155997</v>
      </c>
      <c r="AW72" s="18">
        <v>1.8786015999774663</v>
      </c>
      <c r="AX72" s="18">
        <v>1.83654682813754</v>
      </c>
      <c r="AY72" s="18">
        <v>1.0298831480148332</v>
      </c>
      <c r="AZ72" s="1">
        <v>30</v>
      </c>
      <c r="BA72" s="19">
        <v>0.020019559600297557</v>
      </c>
      <c r="BB72" s="19">
        <v>0.005392599080698234</v>
      </c>
      <c r="BC72" s="19">
        <v>0.0191152997869165</v>
      </c>
      <c r="BD72" s="19">
        <v>0.014621917162818871</v>
      </c>
      <c r="BE72" s="19">
        <v>0.025402516573309327</v>
      </c>
      <c r="BF72" s="19">
        <v>0.01935050954415839</v>
      </c>
      <c r="BG72" s="18">
        <v>1.3017265188599183</v>
      </c>
      <c r="BH72" s="4">
        <f t="shared" si="0"/>
        <v>10.295044099135087</v>
      </c>
      <c r="BI72" s="1">
        <v>30</v>
      </c>
      <c r="BJ72" s="18">
        <v>7.919264691642375</v>
      </c>
      <c r="BK72" s="18">
        <v>7.655404346267257</v>
      </c>
      <c r="BL72" s="18">
        <v>5.043584620105895</v>
      </c>
      <c r="BM72" s="18">
        <v>0.5775323385888472</v>
      </c>
      <c r="BN72" s="18">
        <v>15.143770947844882</v>
      </c>
      <c r="BO72" s="18">
        <v>3.753096967786918</v>
      </c>
      <c r="BP72" s="18">
        <v>4.372796013117908</v>
      </c>
      <c r="BQ72" s="1">
        <v>30</v>
      </c>
      <c r="BR72" s="19">
        <v>0.12473951777542022</v>
      </c>
      <c r="BS72" s="19">
        <v>0.0853400250675951</v>
      </c>
      <c r="BT72" s="19">
        <v>0.12385137340640351</v>
      </c>
      <c r="BU72" s="19">
        <v>0.017641036638405685</v>
      </c>
      <c r="BV72" s="19">
        <v>0.24060569185136624</v>
      </c>
      <c r="BW72" s="19">
        <v>0.08043718840250251</v>
      </c>
      <c r="BX72" s="18">
        <v>3.3072675627788763</v>
      </c>
    </row>
    <row r="73" spans="1:76" ht="12.75">
      <c r="A73" s="1" t="s">
        <v>83</v>
      </c>
      <c r="B73" s="17">
        <v>32629</v>
      </c>
      <c r="C73" s="16" t="s">
        <v>83</v>
      </c>
      <c r="D73" s="16">
        <v>31</v>
      </c>
      <c r="E73" s="18">
        <v>9.957221114242598</v>
      </c>
      <c r="F73" s="18">
        <v>2.8689779393633423</v>
      </c>
      <c r="G73" s="18">
        <v>9.39193363465211</v>
      </c>
      <c r="H73" s="18">
        <v>7.420154827806784</v>
      </c>
      <c r="I73" s="18">
        <v>12.63940554080064</v>
      </c>
      <c r="J73" s="18">
        <v>9.598734439863424</v>
      </c>
      <c r="K73" s="18">
        <v>1.310354869934046</v>
      </c>
      <c r="L73" s="1">
        <v>31</v>
      </c>
      <c r="M73" s="18">
        <v>1.0130865827289202</v>
      </c>
      <c r="N73" s="18">
        <v>0.37066657987115154</v>
      </c>
      <c r="O73" s="18">
        <v>1.01812631757497</v>
      </c>
      <c r="P73" s="18">
        <v>0.6823323475351109</v>
      </c>
      <c r="Q73" s="18">
        <v>1.417212136425712</v>
      </c>
      <c r="R73" s="18">
        <v>0.9392974963037319</v>
      </c>
      <c r="S73" s="18">
        <v>1.5172508621080536</v>
      </c>
      <c r="T73" s="1">
        <v>31</v>
      </c>
      <c r="U73" s="18">
        <v>2.487887802419516</v>
      </c>
      <c r="V73" s="18">
        <v>0.6560365864298111</v>
      </c>
      <c r="W73" s="18">
        <v>2.38666466944178</v>
      </c>
      <c r="X73" s="18">
        <v>1.6916447301317479</v>
      </c>
      <c r="Y73" s="18">
        <v>3.206579619064078</v>
      </c>
      <c r="Z73" s="18">
        <v>2.400962017968747</v>
      </c>
      <c r="AA73" s="18">
        <v>1.3174847522105615</v>
      </c>
      <c r="AB73" s="1">
        <v>31</v>
      </c>
      <c r="AC73" s="18">
        <v>5.55125125068892</v>
      </c>
      <c r="AD73" s="18">
        <v>1.534830835057392</v>
      </c>
      <c r="AE73" s="18">
        <v>5.32407547516443</v>
      </c>
      <c r="AF73" s="18">
        <v>4.12180030331947</v>
      </c>
      <c r="AG73" s="18">
        <v>6.933997448354416</v>
      </c>
      <c r="AH73" s="18">
        <v>5.36597669587553</v>
      </c>
      <c r="AI73" s="18">
        <v>1.2977788630793434</v>
      </c>
      <c r="AJ73" s="1">
        <v>31</v>
      </c>
      <c r="AK73" s="18">
        <v>1.0906378626211153</v>
      </c>
      <c r="AL73" s="18">
        <v>0.40405959180349915</v>
      </c>
      <c r="AM73" s="18">
        <v>1.17168218255603</v>
      </c>
      <c r="AN73" s="18">
        <v>0.6407316271672148</v>
      </c>
      <c r="AO73" s="18">
        <v>1.51416687107678</v>
      </c>
      <c r="AP73" s="18">
        <v>1.0064973483528936</v>
      </c>
      <c r="AQ73" s="18">
        <v>1.5382310236421923</v>
      </c>
      <c r="AR73" s="1">
        <v>31</v>
      </c>
      <c r="AS73" s="18">
        <v>1.789858382549029</v>
      </c>
      <c r="AT73" s="18">
        <v>0.06289930510370545</v>
      </c>
      <c r="AU73" s="18">
        <v>1.76666373368419</v>
      </c>
      <c r="AV73" s="18">
        <v>1.744766698508636</v>
      </c>
      <c r="AW73" s="18">
        <v>1.85393236492513</v>
      </c>
      <c r="AX73" s="18">
        <v>1.7888140377578101</v>
      </c>
      <c r="AY73" s="18">
        <v>1.0351336896925147</v>
      </c>
      <c r="AZ73" s="1">
        <v>31</v>
      </c>
      <c r="BA73" s="19">
        <v>0.033792690962507844</v>
      </c>
      <c r="BB73" s="19">
        <v>0.006673395853349348</v>
      </c>
      <c r="BC73" s="19">
        <v>0.0338506857047662</v>
      </c>
      <c r="BD73" s="19">
        <v>0.026192180229726122</v>
      </c>
      <c r="BE73" s="19">
        <v>0.04187378841271098</v>
      </c>
      <c r="BF73" s="19">
        <v>0.03312482002966686</v>
      </c>
      <c r="BG73" s="18">
        <v>1.2294078166995284</v>
      </c>
      <c r="BH73" s="4">
        <f t="shared" si="0"/>
        <v>25.748221340913037</v>
      </c>
      <c r="BI73" s="1">
        <v>31</v>
      </c>
      <c r="BJ73" s="18">
        <v>19.806324108394644</v>
      </c>
      <c r="BK73" s="18">
        <v>22.1870541829925</v>
      </c>
      <c r="BL73" s="18">
        <v>12.3286376099083</v>
      </c>
      <c r="BM73" s="18">
        <v>1.553041113284914</v>
      </c>
      <c r="BN73" s="18">
        <v>36.41331680956358</v>
      </c>
      <c r="BO73" s="18">
        <v>8.514227601203164</v>
      </c>
      <c r="BP73" s="18">
        <v>5.274895211438511</v>
      </c>
      <c r="BQ73" s="1">
        <v>31</v>
      </c>
      <c r="BR73" s="19">
        <v>0.12727238758207074</v>
      </c>
      <c r="BS73" s="19">
        <v>0.06728211137403045</v>
      </c>
      <c r="BT73" s="19">
        <v>0.112017969642626</v>
      </c>
      <c r="BU73" s="19">
        <v>0.0587486061963744</v>
      </c>
      <c r="BV73" s="19">
        <v>0.1985898599841396</v>
      </c>
      <c r="BW73" s="19">
        <v>0.10702507463122879</v>
      </c>
      <c r="BX73" s="18">
        <v>1.9126306753683529</v>
      </c>
    </row>
    <row r="74" spans="1:76" ht="12.75">
      <c r="A74" s="1" t="s">
        <v>84</v>
      </c>
      <c r="B74" s="17">
        <v>32660</v>
      </c>
      <c r="C74" s="16" t="s">
        <v>84</v>
      </c>
      <c r="D74" s="16">
        <v>30</v>
      </c>
      <c r="E74" s="18">
        <v>10.223723115844482</v>
      </c>
      <c r="F74" s="18">
        <v>3.3444011765988577</v>
      </c>
      <c r="G74" s="18">
        <v>9.32626815038868</v>
      </c>
      <c r="H74" s="18">
        <v>7.258879303754935</v>
      </c>
      <c r="I74" s="18">
        <v>14.733639935511627</v>
      </c>
      <c r="J74" s="18">
        <v>9.747771056773823</v>
      </c>
      <c r="K74" s="18">
        <v>1.3620014719713136</v>
      </c>
      <c r="L74" s="1">
        <v>30</v>
      </c>
      <c r="M74" s="18">
        <v>0.8160121009338988</v>
      </c>
      <c r="N74" s="18">
        <v>0.3263608404396722</v>
      </c>
      <c r="O74" s="18">
        <v>0.712995228538104</v>
      </c>
      <c r="P74" s="18">
        <v>0.5627662747145132</v>
      </c>
      <c r="Q74" s="18">
        <v>1.106566416590518</v>
      </c>
      <c r="R74" s="18">
        <v>0.7552431231512098</v>
      </c>
      <c r="S74" s="18">
        <v>1.502036718630413</v>
      </c>
      <c r="T74" s="1">
        <v>30</v>
      </c>
      <c r="U74" s="18">
        <v>2.6105904505229782</v>
      </c>
      <c r="V74" s="18">
        <v>0.7276770912282967</v>
      </c>
      <c r="W74" s="18">
        <v>2.391242480671655</v>
      </c>
      <c r="X74" s="18">
        <v>1.855954480514106</v>
      </c>
      <c r="Y74" s="18">
        <v>3.519107371994341</v>
      </c>
      <c r="Z74" s="18">
        <v>2.5155471676338963</v>
      </c>
      <c r="AA74" s="18">
        <v>1.3184054779575811</v>
      </c>
      <c r="AB74" s="1">
        <v>30</v>
      </c>
      <c r="AC74" s="18">
        <v>5.796585903000972</v>
      </c>
      <c r="AD74" s="18">
        <v>1.8556624052789328</v>
      </c>
      <c r="AE74" s="18">
        <v>5.26642924228249</v>
      </c>
      <c r="AF74" s="18">
        <v>4.162659438378582</v>
      </c>
      <c r="AG74" s="18">
        <v>8.414641183328387</v>
      </c>
      <c r="AH74" s="18">
        <v>5.5346977729071165</v>
      </c>
      <c r="AI74" s="18">
        <v>1.3568894485220342</v>
      </c>
      <c r="AJ74" s="1">
        <v>30</v>
      </c>
      <c r="AK74" s="18">
        <v>1.1515897787376328</v>
      </c>
      <c r="AL74" s="18">
        <v>0.4847025336277165</v>
      </c>
      <c r="AM74" s="18">
        <v>1.0210502563973098</v>
      </c>
      <c r="AN74" s="18">
        <v>0.7590047408821605</v>
      </c>
      <c r="AO74" s="18">
        <v>1.469736402361468</v>
      </c>
      <c r="AP74" s="18">
        <v>1.0702978923046707</v>
      </c>
      <c r="AQ74" s="18">
        <v>1.4626644988116655</v>
      </c>
      <c r="AR74" s="1">
        <v>30</v>
      </c>
      <c r="AS74" s="18">
        <v>1.761860031213182</v>
      </c>
      <c r="AT74" s="18">
        <v>0.0484175291612972</v>
      </c>
      <c r="AU74" s="18">
        <v>1.767707604701755</v>
      </c>
      <c r="AV74" s="18">
        <v>1.7034515386524964</v>
      </c>
      <c r="AW74" s="18">
        <v>1.806846861002425</v>
      </c>
      <c r="AX74" s="18">
        <v>1.7612110826520846</v>
      </c>
      <c r="AY74" s="18">
        <v>1.0280602136279096</v>
      </c>
      <c r="AZ74" s="1">
        <v>30</v>
      </c>
      <c r="BA74" s="19">
        <v>0.03737649352133511</v>
      </c>
      <c r="BB74" s="19">
        <v>0.012215328205647174</v>
      </c>
      <c r="BC74" s="19">
        <v>0.0347717469422634</v>
      </c>
      <c r="BD74" s="19">
        <v>0.02554240835379308</v>
      </c>
      <c r="BE74" s="19">
        <v>0.050021588592859705</v>
      </c>
      <c r="BF74" s="19">
        <v>0.03530652646673791</v>
      </c>
      <c r="BG74" s="18">
        <v>1.4253405843343565</v>
      </c>
      <c r="BH74" s="4">
        <f t="shared" si="0"/>
        <v>25.174835880433566</v>
      </c>
      <c r="BI74" s="1">
        <v>28</v>
      </c>
      <c r="BJ74" s="18">
        <v>19.36525836956428</v>
      </c>
      <c r="BK74" s="18">
        <v>12.09166340939025</v>
      </c>
      <c r="BL74" s="18">
        <v>19.355295977755652</v>
      </c>
      <c r="BM74" s="18">
        <v>7.859790040058463</v>
      </c>
      <c r="BN74" s="18">
        <v>28.21638510414894</v>
      </c>
      <c r="BO74" s="18">
        <v>15.339582949000219</v>
      </c>
      <c r="BP74" s="18">
        <v>2.2690757138734843</v>
      </c>
      <c r="BQ74" s="1">
        <v>25</v>
      </c>
      <c r="BR74" s="19">
        <v>0.1194262330587532</v>
      </c>
      <c r="BS74" s="19">
        <v>0.07084669705912126</v>
      </c>
      <c r="BT74" s="19">
        <v>0.107159960703661</v>
      </c>
      <c r="BU74" s="19">
        <v>0.054488053755905055</v>
      </c>
      <c r="BV74" s="19">
        <v>0.20348451078747173</v>
      </c>
      <c r="BW74" s="19">
        <v>0.09473005933656871</v>
      </c>
      <c r="BX74" s="18">
        <v>2.200741771422545</v>
      </c>
    </row>
    <row r="75" spans="1:76" ht="12.75">
      <c r="A75" s="1" t="s">
        <v>85</v>
      </c>
      <c r="B75" s="17">
        <v>32690</v>
      </c>
      <c r="C75" s="16" t="s">
        <v>85</v>
      </c>
      <c r="D75" s="16">
        <v>29</v>
      </c>
      <c r="E75" s="18">
        <v>9.833544433709775</v>
      </c>
      <c r="F75" s="18">
        <v>2.3907295290110016</v>
      </c>
      <c r="G75" s="18">
        <v>9.64932598607889</v>
      </c>
      <c r="H75" s="18">
        <v>7.769421946566094</v>
      </c>
      <c r="I75" s="18">
        <v>12.020409358097295</v>
      </c>
      <c r="J75" s="18">
        <v>9.540929368647555</v>
      </c>
      <c r="K75" s="18">
        <v>1.2909246923516196</v>
      </c>
      <c r="L75" s="1">
        <v>29</v>
      </c>
      <c r="M75" s="18">
        <v>0.6439466853397733</v>
      </c>
      <c r="N75" s="18">
        <v>0.24674166771135028</v>
      </c>
      <c r="O75" s="18">
        <v>0.659844943007056</v>
      </c>
      <c r="P75" s="18">
        <v>0.37906739585944216</v>
      </c>
      <c r="Q75" s="18">
        <v>0.8659615657714075</v>
      </c>
      <c r="R75" s="18">
        <v>0.587797111097</v>
      </c>
      <c r="S75" s="18">
        <v>1.59868555048012</v>
      </c>
      <c r="T75" s="1">
        <v>29</v>
      </c>
      <c r="U75" s="18">
        <v>2.864556204981392</v>
      </c>
      <c r="V75" s="18">
        <v>1.1137076867383209</v>
      </c>
      <c r="W75" s="18">
        <v>2.71796555217832</v>
      </c>
      <c r="X75" s="18">
        <v>1.8129081568362553</v>
      </c>
      <c r="Y75" s="18">
        <v>3.816523473058192</v>
      </c>
      <c r="Z75" s="18">
        <v>2.6798419990713302</v>
      </c>
      <c r="AA75" s="18">
        <v>1.442886852227509</v>
      </c>
      <c r="AB75" s="1">
        <v>29</v>
      </c>
      <c r="AC75" s="18">
        <v>5.817711635993153</v>
      </c>
      <c r="AD75" s="18">
        <v>1.415228898225995</v>
      </c>
      <c r="AE75" s="18">
        <v>5.79407498884875</v>
      </c>
      <c r="AF75" s="18">
        <v>4.499922455590023</v>
      </c>
      <c r="AG75" s="18">
        <v>7.087088212403523</v>
      </c>
      <c r="AH75" s="18">
        <v>5.644662026724222</v>
      </c>
      <c r="AI75" s="18">
        <v>1.2905728719869143</v>
      </c>
      <c r="AJ75" s="1">
        <v>29</v>
      </c>
      <c r="AK75" s="18">
        <v>1.4002381862019149</v>
      </c>
      <c r="AL75" s="18">
        <v>1.0341312052807672</v>
      </c>
      <c r="AM75" s="18">
        <v>1.02252549838098</v>
      </c>
      <c r="AN75" s="18">
        <v>0.6241474287688588</v>
      </c>
      <c r="AO75" s="18">
        <v>2.046427314385062</v>
      </c>
      <c r="AP75" s="18">
        <v>1.1162636532780321</v>
      </c>
      <c r="AQ75" s="18">
        <v>1.968298360196814</v>
      </c>
      <c r="AR75" s="1">
        <v>29</v>
      </c>
      <c r="AS75" s="18">
        <v>1.690927920455551</v>
      </c>
      <c r="AT75" s="18">
        <v>0.04817995065668303</v>
      </c>
      <c r="AU75" s="18">
        <v>1.68304418774413</v>
      </c>
      <c r="AV75" s="18">
        <v>1.6600743039598929</v>
      </c>
      <c r="AW75" s="18">
        <v>1.739090007515712</v>
      </c>
      <c r="AX75" s="18">
        <v>1.6902569761443205</v>
      </c>
      <c r="AY75" s="18">
        <v>1.0291851274154562</v>
      </c>
      <c r="AZ75" s="1">
        <v>29</v>
      </c>
      <c r="BA75" s="19">
        <v>0.025724309413968072</v>
      </c>
      <c r="BB75" s="19">
        <v>0.008141188979153096</v>
      </c>
      <c r="BC75" s="19">
        <v>0.0252205759234199</v>
      </c>
      <c r="BD75" s="19">
        <v>0.019067563201678392</v>
      </c>
      <c r="BE75" s="19">
        <v>0.031624074472325424</v>
      </c>
      <c r="BF75" s="19">
        <v>0.024331122460352392</v>
      </c>
      <c r="BG75" s="18">
        <v>1.4317903149016133</v>
      </c>
      <c r="BH75" s="4">
        <f t="shared" si="0"/>
        <v>28.81221194503658</v>
      </c>
      <c r="BI75" s="1">
        <v>29</v>
      </c>
      <c r="BJ75" s="18">
        <v>22.163239957720446</v>
      </c>
      <c r="BK75" s="18">
        <v>17.256520997416125</v>
      </c>
      <c r="BL75" s="18">
        <v>19.3090909090909</v>
      </c>
      <c r="BM75" s="18">
        <v>5.025223603340061</v>
      </c>
      <c r="BN75" s="18">
        <v>35.73524020664587</v>
      </c>
      <c r="BO75" s="18">
        <v>14.93418706095329</v>
      </c>
      <c r="BP75" s="18">
        <v>2.8961180518233243</v>
      </c>
      <c r="BQ75" s="1">
        <v>29</v>
      </c>
      <c r="BR75" s="19">
        <v>0.11828193375657593</v>
      </c>
      <c r="BS75" s="19">
        <v>0.11920079019048639</v>
      </c>
      <c r="BT75" s="19">
        <v>0.0738369379953564</v>
      </c>
      <c r="BU75" s="19">
        <v>0.03201282500875689</v>
      </c>
      <c r="BV75" s="19">
        <v>0.21927294156533259</v>
      </c>
      <c r="BW75" s="19">
        <v>0.07936383436542911</v>
      </c>
      <c r="BX75" s="18">
        <v>2.8271683724410672</v>
      </c>
    </row>
    <row r="76" spans="1:76" ht="12.75">
      <c r="A76" s="1" t="s">
        <v>86</v>
      </c>
      <c r="B76" s="17">
        <v>32721</v>
      </c>
      <c r="C76" s="16" t="s">
        <v>86</v>
      </c>
      <c r="D76" s="16">
        <v>30</v>
      </c>
      <c r="E76" s="18">
        <v>8.955738333239834</v>
      </c>
      <c r="F76" s="18">
        <v>5.32183923410504</v>
      </c>
      <c r="G76" s="18">
        <v>6.89175463864004</v>
      </c>
      <c r="H76" s="18">
        <v>4.816710709712783</v>
      </c>
      <c r="I76" s="18">
        <v>16.53506785127898</v>
      </c>
      <c r="J76" s="18">
        <v>7.76282383495226</v>
      </c>
      <c r="K76" s="18">
        <v>1.6884493774370135</v>
      </c>
      <c r="L76" s="1">
        <v>30</v>
      </c>
      <c r="M76" s="18">
        <v>0.6190302799889437</v>
      </c>
      <c r="N76" s="18">
        <v>0.24138117294226902</v>
      </c>
      <c r="O76" s="18">
        <v>0.5871694744947945</v>
      </c>
      <c r="P76" s="18">
        <v>0.3701193793826987</v>
      </c>
      <c r="Q76" s="18">
        <v>0.8547912979406539</v>
      </c>
      <c r="R76" s="18">
        <v>0.5708074733839308</v>
      </c>
      <c r="S76" s="18">
        <v>1.5297475005474144</v>
      </c>
      <c r="T76" s="1">
        <v>30</v>
      </c>
      <c r="U76" s="18">
        <v>2.3548146284815927</v>
      </c>
      <c r="V76" s="18">
        <v>1.02655488192876</v>
      </c>
      <c r="W76" s="18">
        <v>2.05619353468112</v>
      </c>
      <c r="X76" s="18">
        <v>1.4717652226491464</v>
      </c>
      <c r="Y76" s="18">
        <v>3.483048406668235</v>
      </c>
      <c r="Z76" s="18">
        <v>2.1665698502603243</v>
      </c>
      <c r="AA76" s="18">
        <v>1.5021219482637278</v>
      </c>
      <c r="AB76" s="1">
        <v>30</v>
      </c>
      <c r="AC76" s="18">
        <v>5.229882472513162</v>
      </c>
      <c r="AD76" s="18">
        <v>3.052493541831437</v>
      </c>
      <c r="AE76" s="18">
        <v>3.9802598141260654</v>
      </c>
      <c r="AF76" s="18">
        <v>2.9679469093506112</v>
      </c>
      <c r="AG76" s="18">
        <v>9.607796660936053</v>
      </c>
      <c r="AH76" s="18">
        <v>4.5651250867908555</v>
      </c>
      <c r="AI76" s="18">
        <v>1.6616678226063277</v>
      </c>
      <c r="AJ76" s="1">
        <v>30</v>
      </c>
      <c r="AK76" s="18">
        <v>1.0384532101500303</v>
      </c>
      <c r="AL76" s="18">
        <v>0.5988627484055715</v>
      </c>
      <c r="AM76" s="18">
        <v>0.8192538214362745</v>
      </c>
      <c r="AN76" s="18">
        <v>0.5888113817275438</v>
      </c>
      <c r="AO76" s="18">
        <v>1.4543467136128907</v>
      </c>
      <c r="AP76" s="18">
        <v>0.8993819876138631</v>
      </c>
      <c r="AQ76" s="18">
        <v>1.7196226490957118</v>
      </c>
      <c r="AR76" s="1">
        <v>30</v>
      </c>
      <c r="AS76" s="18">
        <v>1.7019109876319347</v>
      </c>
      <c r="AT76" s="18">
        <v>0.07092218722833125</v>
      </c>
      <c r="AU76" s="18">
        <v>1.713061328547615</v>
      </c>
      <c r="AV76" s="18">
        <v>1.6366479076693872</v>
      </c>
      <c r="AW76" s="18">
        <v>1.7722870605738856</v>
      </c>
      <c r="AX76" s="18">
        <v>1.700462459925559</v>
      </c>
      <c r="AY76" s="18">
        <v>1.043029626572772</v>
      </c>
      <c r="AZ76" s="1">
        <v>30</v>
      </c>
      <c r="BA76" s="19">
        <v>0.02214745756224225</v>
      </c>
      <c r="BB76" s="19">
        <v>0.007432056206122806</v>
      </c>
      <c r="BC76" s="19">
        <v>0.0231962441695676</v>
      </c>
      <c r="BD76" s="19">
        <v>0.013921018576868772</v>
      </c>
      <c r="BE76" s="19">
        <v>0.030014650997377622</v>
      </c>
      <c r="BF76" s="19">
        <v>0.020857479312796363</v>
      </c>
      <c r="BG76" s="18">
        <v>1.437577515460474</v>
      </c>
      <c r="BH76" s="4">
        <f t="shared" si="0"/>
        <v>17.243722223031806</v>
      </c>
      <c r="BI76" s="1">
        <v>30</v>
      </c>
      <c r="BJ76" s="18">
        <v>13.264401710024467</v>
      </c>
      <c r="BK76" s="18">
        <v>12.04162456436249</v>
      </c>
      <c r="BL76" s="18">
        <v>7.82159552659557</v>
      </c>
      <c r="BM76" s="18">
        <v>3.07302868774833</v>
      </c>
      <c r="BN76" s="18">
        <v>25.205225550021826</v>
      </c>
      <c r="BO76" s="18">
        <v>8.269315377152573</v>
      </c>
      <c r="BP76" s="18">
        <v>2.8992790501633534</v>
      </c>
      <c r="BQ76" s="1">
        <v>30</v>
      </c>
      <c r="BR76" s="19">
        <v>0.09113301140459493</v>
      </c>
      <c r="BS76" s="19">
        <v>0.06742436652639731</v>
      </c>
      <c r="BT76" s="19">
        <v>0.0728102792507145</v>
      </c>
      <c r="BU76" s="19">
        <v>0.030616781359578907</v>
      </c>
      <c r="BV76" s="19">
        <v>0.1647163367475704</v>
      </c>
      <c r="BW76" s="19">
        <v>0.06107762441263566</v>
      </c>
      <c r="BX76" s="18">
        <v>3.076063995499509</v>
      </c>
    </row>
    <row r="77" spans="1:76" ht="12.75">
      <c r="A77" s="1" t="s">
        <v>87</v>
      </c>
      <c r="B77" s="17">
        <v>32752</v>
      </c>
      <c r="C77" s="16" t="s">
        <v>87</v>
      </c>
      <c r="D77" s="16">
        <v>25</v>
      </c>
      <c r="E77" s="18">
        <v>9.863896904703035</v>
      </c>
      <c r="F77" s="18">
        <v>4.513594621354636</v>
      </c>
      <c r="G77" s="18">
        <v>8.94661346862795</v>
      </c>
      <c r="H77" s="18">
        <v>5.552086066602605</v>
      </c>
      <c r="I77" s="18">
        <v>14.509314536889905</v>
      </c>
      <c r="J77" s="18">
        <v>8.812054791075024</v>
      </c>
      <c r="K77" s="18">
        <v>1.664483008834542</v>
      </c>
      <c r="L77" s="1">
        <v>25</v>
      </c>
      <c r="M77" s="18">
        <v>0.564095893240076</v>
      </c>
      <c r="N77" s="18">
        <v>0.22512973415532808</v>
      </c>
      <c r="O77" s="18">
        <v>0.494994256849043</v>
      </c>
      <c r="P77" s="18">
        <v>0.37708471105049574</v>
      </c>
      <c r="Q77" s="18">
        <v>0.7520253786300987</v>
      </c>
      <c r="R77" s="18">
        <v>0.5319430014005689</v>
      </c>
      <c r="S77" s="18">
        <v>1.393154976564546</v>
      </c>
      <c r="T77" s="1">
        <v>25</v>
      </c>
      <c r="U77" s="18">
        <v>2.4134578612166555</v>
      </c>
      <c r="V77" s="18">
        <v>0.8091219320672526</v>
      </c>
      <c r="W77" s="18">
        <v>2.18762421570645</v>
      </c>
      <c r="X77" s="18">
        <v>1.6378415175411487</v>
      </c>
      <c r="Y77" s="18">
        <v>3.474568144230851</v>
      </c>
      <c r="Z77" s="18">
        <v>2.2834306423448734</v>
      </c>
      <c r="AA77" s="18">
        <v>1.408777330929858</v>
      </c>
      <c r="AB77" s="1">
        <v>25</v>
      </c>
      <c r="AC77" s="18">
        <v>5.700923448112089</v>
      </c>
      <c r="AD77" s="18">
        <v>2.5355969248799526</v>
      </c>
      <c r="AE77" s="18">
        <v>5.36481095342725</v>
      </c>
      <c r="AF77" s="18">
        <v>3.3204941069549303</v>
      </c>
      <c r="AG77" s="18">
        <v>8.289501792997987</v>
      </c>
      <c r="AH77" s="18">
        <v>5.1183181693820705</v>
      </c>
      <c r="AI77" s="18">
        <v>1.6448790759711627</v>
      </c>
      <c r="AJ77" s="1">
        <v>25</v>
      </c>
      <c r="AK77" s="18">
        <v>0.9785354293268411</v>
      </c>
      <c r="AL77" s="18">
        <v>0.3871123497533827</v>
      </c>
      <c r="AM77" s="18">
        <v>1.01691487071674</v>
      </c>
      <c r="AN77" s="18">
        <v>0.5575647133659084</v>
      </c>
      <c r="AO77" s="18">
        <v>1.2774152119366418</v>
      </c>
      <c r="AP77" s="18">
        <v>0.9036905439832792</v>
      </c>
      <c r="AQ77" s="18">
        <v>1.521786939168166</v>
      </c>
      <c r="AR77" s="1">
        <v>25</v>
      </c>
      <c r="AS77" s="18">
        <v>1.7230873046377775</v>
      </c>
      <c r="AT77" s="18">
        <v>0.0700917359306987</v>
      </c>
      <c r="AU77" s="18">
        <v>1.73319337107937</v>
      </c>
      <c r="AV77" s="18">
        <v>1.66764748027375</v>
      </c>
      <c r="AW77" s="18">
        <v>1.7874632565621345</v>
      </c>
      <c r="AX77" s="18">
        <v>1.721669989917586</v>
      </c>
      <c r="AY77" s="18">
        <v>1.0426700043157653</v>
      </c>
      <c r="AZ77" s="1">
        <v>19</v>
      </c>
      <c r="BA77" s="19">
        <v>0.01850067842592773</v>
      </c>
      <c r="BB77" s="19">
        <v>0.007045533820460676</v>
      </c>
      <c r="BC77" s="19">
        <v>0.0184818535105434</v>
      </c>
      <c r="BD77" s="19">
        <v>0.010825762088824603</v>
      </c>
      <c r="BE77" s="19">
        <v>0.02581773485018653</v>
      </c>
      <c r="BF77" s="19">
        <v>0.017251392585951913</v>
      </c>
      <c r="BG77" s="18">
        <v>1.4728305323498931</v>
      </c>
      <c r="BH77" s="4">
        <f t="shared" si="0"/>
        <v>16.47159860760038</v>
      </c>
      <c r="BI77" s="1">
        <v>25</v>
      </c>
      <c r="BJ77" s="18">
        <v>12.670460467384908</v>
      </c>
      <c r="BK77" s="18">
        <v>12.156934825999352</v>
      </c>
      <c r="BL77" s="18">
        <v>7.88147958803293</v>
      </c>
      <c r="BM77" s="18">
        <v>2.202844170883138</v>
      </c>
      <c r="BN77" s="18">
        <v>23.04459866965088</v>
      </c>
      <c r="BO77" s="18">
        <v>7.5202698372339025</v>
      </c>
      <c r="BP77" s="18">
        <v>3.3220755790747623</v>
      </c>
      <c r="BQ77" s="1">
        <v>25</v>
      </c>
      <c r="BR77" s="19">
        <v>0.1268699461227186</v>
      </c>
      <c r="BS77" s="19">
        <v>0.08161841244380824</v>
      </c>
      <c r="BT77" s="19">
        <v>0.12226839074258</v>
      </c>
      <c r="BU77" s="19">
        <v>0.0435334220182109</v>
      </c>
      <c r="BV77" s="19">
        <v>0.1535231067597516</v>
      </c>
      <c r="BW77" s="19">
        <v>0.10548226955789392</v>
      </c>
      <c r="BX77" s="18">
        <v>1.8809763788208105</v>
      </c>
    </row>
    <row r="78" spans="1:76" ht="12.75">
      <c r="A78" s="1" t="s">
        <v>88</v>
      </c>
      <c r="B78" s="17">
        <v>32782</v>
      </c>
      <c r="C78" s="16" t="s">
        <v>88</v>
      </c>
      <c r="D78" s="16">
        <v>28</v>
      </c>
      <c r="E78" s="18">
        <v>7.146037519831099</v>
      </c>
      <c r="F78" s="18">
        <v>4.359616344644944</v>
      </c>
      <c r="G78" s="18">
        <v>6.509472836680995</v>
      </c>
      <c r="H78" s="18">
        <v>3.7530154336239465</v>
      </c>
      <c r="I78" s="18">
        <v>9.777350971113211</v>
      </c>
      <c r="J78" s="18">
        <v>6.174496895267435</v>
      </c>
      <c r="K78" s="18">
        <v>1.7168193509854064</v>
      </c>
      <c r="L78" s="1">
        <v>28</v>
      </c>
      <c r="M78" s="18">
        <v>0.604409091896555</v>
      </c>
      <c r="N78" s="18">
        <v>0.23301254236996233</v>
      </c>
      <c r="O78" s="18">
        <v>0.49436222599362656</v>
      </c>
      <c r="P78" s="18">
        <v>0.39213576121016536</v>
      </c>
      <c r="Q78" s="18">
        <v>0.8557319897487311</v>
      </c>
      <c r="R78" s="18">
        <v>0.5643213839109471</v>
      </c>
      <c r="S78" s="18">
        <v>1.4542362156452195</v>
      </c>
      <c r="T78" s="1">
        <v>28</v>
      </c>
      <c r="U78" s="18">
        <v>1.9522959556385575</v>
      </c>
      <c r="V78" s="18">
        <v>0.7014171057016083</v>
      </c>
      <c r="W78" s="18">
        <v>1.955444372048875</v>
      </c>
      <c r="X78" s="18">
        <v>1.2368856963795756</v>
      </c>
      <c r="Y78" s="18">
        <v>2.490989095445947</v>
      </c>
      <c r="Z78" s="18">
        <v>1.840926373184381</v>
      </c>
      <c r="AA78" s="18">
        <v>1.417195813012537</v>
      </c>
      <c r="AB78" s="1">
        <v>28</v>
      </c>
      <c r="AC78" s="18">
        <v>4.152021750042949</v>
      </c>
      <c r="AD78" s="18">
        <v>2.570916944751464</v>
      </c>
      <c r="AE78" s="18">
        <v>3.72624304632037</v>
      </c>
      <c r="AF78" s="18">
        <v>2.200869543036958</v>
      </c>
      <c r="AG78" s="18">
        <v>5.642760278052269</v>
      </c>
      <c r="AH78" s="18">
        <v>3.596406293386473</v>
      </c>
      <c r="AI78" s="18">
        <v>1.6964488754211298</v>
      </c>
      <c r="AJ78" s="1">
        <v>28</v>
      </c>
      <c r="AK78" s="18">
        <v>0.907232081152748</v>
      </c>
      <c r="AL78" s="18">
        <v>0.44376567020799373</v>
      </c>
      <c r="AM78" s="18">
        <v>0.768629356352333</v>
      </c>
      <c r="AN78" s="18">
        <v>0.5222512434250887</v>
      </c>
      <c r="AO78" s="18">
        <v>1.530537675302239</v>
      </c>
      <c r="AP78" s="18">
        <v>0.8130507109920838</v>
      </c>
      <c r="AQ78" s="18">
        <v>1.608441868691603</v>
      </c>
      <c r="AR78" s="1">
        <v>28</v>
      </c>
      <c r="AS78" s="18">
        <v>1.7184633372144558</v>
      </c>
      <c r="AT78" s="18">
        <v>0.07468201524009967</v>
      </c>
      <c r="AU78" s="18">
        <v>1.72589231606191</v>
      </c>
      <c r="AV78" s="18">
        <v>1.6627315595380547</v>
      </c>
      <c r="AW78" s="18">
        <v>1.7747403074510089</v>
      </c>
      <c r="AX78" s="18">
        <v>1.7168518770034078</v>
      </c>
      <c r="AY78" s="18">
        <v>1.0454594604343073</v>
      </c>
      <c r="AZ78" s="1">
        <v>28</v>
      </c>
      <c r="BA78" s="19">
        <v>0.0184323927187624</v>
      </c>
      <c r="BB78" s="19">
        <v>0.005507925486538168</v>
      </c>
      <c r="BC78" s="19">
        <v>0.0190897880574258</v>
      </c>
      <c r="BD78" s="19">
        <v>0.013933333585618553</v>
      </c>
      <c r="BE78" s="19">
        <v>0.02226217797697319</v>
      </c>
      <c r="BF78" s="19">
        <v>0.017688893544451623</v>
      </c>
      <c r="BG78" s="18">
        <v>1.339119368378154</v>
      </c>
      <c r="BH78" s="4">
        <f aca="true" t="shared" si="1" ref="BH78:BH141">BJ78*1.3</f>
        <v>12.83056277819086</v>
      </c>
      <c r="BI78" s="1">
        <v>28</v>
      </c>
      <c r="BJ78" s="18">
        <v>9.86966367553143</v>
      </c>
      <c r="BK78" s="18">
        <v>9.348588231667618</v>
      </c>
      <c r="BL78" s="18">
        <v>6.67953067003241</v>
      </c>
      <c r="BM78" s="18">
        <v>2.5204616725932074</v>
      </c>
      <c r="BN78" s="18">
        <v>18.435302792074193</v>
      </c>
      <c r="BO78" s="18">
        <v>6.276205484016372</v>
      </c>
      <c r="BP78" s="18">
        <v>2.857138566117256</v>
      </c>
      <c r="BQ78" s="1">
        <v>3</v>
      </c>
      <c r="BR78" s="19">
        <v>0.184775407574124</v>
      </c>
      <c r="BS78" s="19">
        <v>0.028712082582494643</v>
      </c>
      <c r="BT78" s="19">
        <v>0.193439052762585</v>
      </c>
      <c r="BU78" s="19">
        <v>0.16575632233126</v>
      </c>
      <c r="BV78" s="19">
        <v>0.20344794700944957</v>
      </c>
      <c r="BW78" s="19">
        <v>0.18321164798034478</v>
      </c>
      <c r="BX78" s="18">
        <v>1.1756312252752041</v>
      </c>
    </row>
    <row r="79" spans="1:76" ht="12.75">
      <c r="A79" s="1" t="s">
        <v>89</v>
      </c>
      <c r="B79" s="17">
        <v>32813</v>
      </c>
      <c r="C79" s="16" t="s">
        <v>89</v>
      </c>
      <c r="D79" s="16">
        <v>29</v>
      </c>
      <c r="E79" s="18">
        <v>9.90695304162358</v>
      </c>
      <c r="F79" s="18">
        <v>3.912202213466313</v>
      </c>
      <c r="G79" s="18">
        <v>9.32295654029439</v>
      </c>
      <c r="H79" s="18">
        <v>5.624196658832244</v>
      </c>
      <c r="I79" s="18">
        <v>13.95477222841114</v>
      </c>
      <c r="J79" s="18">
        <v>9.184883930995955</v>
      </c>
      <c r="K79" s="18">
        <v>1.491170831460738</v>
      </c>
      <c r="L79" s="1">
        <v>29</v>
      </c>
      <c r="M79" s="18">
        <v>0.4545405286626347</v>
      </c>
      <c r="N79" s="18">
        <v>0.3798544026944538</v>
      </c>
      <c r="O79" s="18">
        <v>0.320817032628354</v>
      </c>
      <c r="P79" s="18">
        <v>0.17560350687078863</v>
      </c>
      <c r="Q79" s="18">
        <v>0.7142122129902639</v>
      </c>
      <c r="R79" s="18">
        <v>0.3500779684876879</v>
      </c>
      <c r="S79" s="18">
        <v>2.0401849835821437</v>
      </c>
      <c r="T79" s="1">
        <v>29</v>
      </c>
      <c r="U79" s="18">
        <v>2.028115885529677</v>
      </c>
      <c r="V79" s="18">
        <v>0.7182543504682546</v>
      </c>
      <c r="W79" s="18">
        <v>1.78567370417557</v>
      </c>
      <c r="X79" s="18">
        <v>1.4156364770595145</v>
      </c>
      <c r="Y79" s="18">
        <v>2.791219498770781</v>
      </c>
      <c r="Z79" s="18">
        <v>1.9107369099213456</v>
      </c>
      <c r="AA79" s="18">
        <v>1.4205027954215268</v>
      </c>
      <c r="AB79" s="1">
        <v>29</v>
      </c>
      <c r="AC79" s="18">
        <v>5.7019493276053375</v>
      </c>
      <c r="AD79" s="18">
        <v>2.241192445592616</v>
      </c>
      <c r="AE79" s="18">
        <v>5.28281034536197</v>
      </c>
      <c r="AF79" s="18">
        <v>3.2720316836882697</v>
      </c>
      <c r="AG79" s="18">
        <v>8.159460212034922</v>
      </c>
      <c r="AH79" s="18">
        <v>5.2987467525780865</v>
      </c>
      <c r="AI79" s="18">
        <v>1.4775993019055504</v>
      </c>
      <c r="AJ79" s="1">
        <v>29</v>
      </c>
      <c r="AK79" s="18">
        <v>0.592935239771414</v>
      </c>
      <c r="AL79" s="18">
        <v>0.3963142219099045</v>
      </c>
      <c r="AM79" s="18">
        <v>0.417389059055582</v>
      </c>
      <c r="AN79" s="18">
        <v>0.30220355315278247</v>
      </c>
      <c r="AO79" s="18">
        <v>0.9393595849462653</v>
      </c>
      <c r="AP79" s="18">
        <v>0.5011040736557507</v>
      </c>
      <c r="AQ79" s="18">
        <v>1.7470307419988642</v>
      </c>
      <c r="AR79" s="1">
        <v>29</v>
      </c>
      <c r="AS79" s="18">
        <v>1.7349877183267775</v>
      </c>
      <c r="AT79" s="18">
        <v>0.07716196655436709</v>
      </c>
      <c r="AU79" s="18">
        <v>1.73390657987511</v>
      </c>
      <c r="AV79" s="18">
        <v>1.6668680970821073</v>
      </c>
      <c r="AW79" s="18">
        <v>1.7733183311375824</v>
      </c>
      <c r="AX79" s="18">
        <v>1.733406852578315</v>
      </c>
      <c r="AY79" s="18">
        <v>1.0439206252381608</v>
      </c>
      <c r="AZ79" s="1">
        <v>30</v>
      </c>
      <c r="BA79" s="19">
        <v>0.02153054996029681</v>
      </c>
      <c r="BB79" s="19">
        <v>0.004747913152733122</v>
      </c>
      <c r="BC79" s="19">
        <v>0.02198285347332995</v>
      </c>
      <c r="BD79" s="19">
        <v>0.017432916265596864</v>
      </c>
      <c r="BE79" s="19">
        <v>0.02471722009835494</v>
      </c>
      <c r="BF79" s="19">
        <v>0.0210031958006381</v>
      </c>
      <c r="BG79" s="18">
        <v>1.2594652882839994</v>
      </c>
      <c r="BH79" s="4">
        <f t="shared" si="1"/>
        <v>3.3867924343483278</v>
      </c>
      <c r="BI79" s="1">
        <v>29</v>
      </c>
      <c r="BJ79" s="18">
        <v>2.6052249494987136</v>
      </c>
      <c r="BK79" s="18">
        <v>3.7686220208636563</v>
      </c>
      <c r="BL79" s="18">
        <v>0.290876963009487</v>
      </c>
      <c r="BM79" s="18">
        <v>0.07097616039594692</v>
      </c>
      <c r="BN79" s="18">
        <v>7.266821768047994</v>
      </c>
      <c r="BO79" s="18">
        <v>0.6150386086988042</v>
      </c>
      <c r="BP79" s="18">
        <v>7.067789028587071</v>
      </c>
      <c r="BQ79" s="1">
        <v>24</v>
      </c>
      <c r="BR79" s="19">
        <v>0.032262478415105836</v>
      </c>
      <c r="BS79" s="19">
        <v>0.04664668003470081</v>
      </c>
      <c r="BT79" s="19">
        <v>0.01082697116820983</v>
      </c>
      <c r="BU79" s="19">
        <v>-0.00510307822235564</v>
      </c>
      <c r="BV79" s="19">
        <v>0.08988520619054471</v>
      </c>
      <c r="BW79" s="19">
        <v>0.022300016130724697</v>
      </c>
      <c r="BX79" s="18">
        <v>5.2240151668161845</v>
      </c>
    </row>
    <row r="80" spans="1:76" ht="12.75">
      <c r="A80" s="1" t="s">
        <v>90</v>
      </c>
      <c r="B80" s="17">
        <v>32843</v>
      </c>
      <c r="C80" s="16" t="s">
        <v>90</v>
      </c>
      <c r="D80" s="16">
        <v>31</v>
      </c>
      <c r="E80" s="18">
        <v>11.080736626828456</v>
      </c>
      <c r="F80" s="18">
        <v>5.413714094012993</v>
      </c>
      <c r="G80" s="18">
        <v>10.3880813469236</v>
      </c>
      <c r="H80" s="18">
        <v>5.588259448020768</v>
      </c>
      <c r="I80" s="18">
        <v>17.76261328654742</v>
      </c>
      <c r="J80" s="18">
        <v>9.80067074359546</v>
      </c>
      <c r="K80" s="18">
        <v>1.6754446087486492</v>
      </c>
      <c r="L80" s="1">
        <v>31</v>
      </c>
      <c r="M80" s="18">
        <v>0.4689327828045308</v>
      </c>
      <c r="N80" s="18">
        <v>0.36710605725898265</v>
      </c>
      <c r="O80" s="18">
        <v>0.347130009785766</v>
      </c>
      <c r="P80" s="18">
        <v>0.1730076891382688</v>
      </c>
      <c r="Q80" s="18">
        <v>0.7084610702582826</v>
      </c>
      <c r="R80" s="18">
        <v>0.36625399401716513</v>
      </c>
      <c r="S80" s="18">
        <v>2.043036983485177</v>
      </c>
      <c r="T80" s="1">
        <v>31</v>
      </c>
      <c r="U80" s="18">
        <v>2.0727365250508867</v>
      </c>
      <c r="V80" s="18">
        <v>0.7516729443998953</v>
      </c>
      <c r="W80" s="18">
        <v>2.06686275627483</v>
      </c>
      <c r="X80" s="18">
        <v>1.138258811244796</v>
      </c>
      <c r="Y80" s="18">
        <v>2.904454179827986</v>
      </c>
      <c r="Z80" s="18">
        <v>1.9301148887295447</v>
      </c>
      <c r="AA80" s="18">
        <v>1.4877356433954272</v>
      </c>
      <c r="AB80" s="1">
        <v>31</v>
      </c>
      <c r="AC80" s="18">
        <v>6.302355619545836</v>
      </c>
      <c r="AD80" s="18">
        <v>2.9476263232923445</v>
      </c>
      <c r="AE80" s="18">
        <v>5.87638055666656</v>
      </c>
      <c r="AF80" s="18">
        <v>3.331224008265342</v>
      </c>
      <c r="AG80" s="18">
        <v>9.790168453006775</v>
      </c>
      <c r="AH80" s="18">
        <v>5.625414779557015</v>
      </c>
      <c r="AI80" s="18">
        <v>1.6443694290374433</v>
      </c>
      <c r="AJ80" s="1">
        <v>31</v>
      </c>
      <c r="AK80" s="18">
        <v>0.48643361561119947</v>
      </c>
      <c r="AL80" s="18">
        <v>0.17820256211022253</v>
      </c>
      <c r="AM80" s="18">
        <v>0.451485939590208</v>
      </c>
      <c r="AN80" s="18">
        <v>0.2943859826628914</v>
      </c>
      <c r="AO80" s="18">
        <v>0.6660674957650696</v>
      </c>
      <c r="AP80" s="18">
        <v>0.45448431790347277</v>
      </c>
      <c r="AQ80" s="18">
        <v>1.4637611312965402</v>
      </c>
      <c r="AR80" s="1">
        <v>31</v>
      </c>
      <c r="AS80" s="18">
        <v>1.7429535173926307</v>
      </c>
      <c r="AT80" s="18">
        <v>0.05151909415293648</v>
      </c>
      <c r="AU80" s="18">
        <v>1.7422484168354</v>
      </c>
      <c r="AV80" s="18">
        <v>1.697206696041738</v>
      </c>
      <c r="AW80" s="18">
        <v>1.794102114847638</v>
      </c>
      <c r="AX80" s="18">
        <v>1.742212997201823</v>
      </c>
      <c r="AY80" s="18">
        <v>1.0301205473204829</v>
      </c>
      <c r="AZ80" s="1">
        <v>31</v>
      </c>
      <c r="BA80" s="19">
        <v>0.026081255876867188</v>
      </c>
      <c r="BB80" s="19">
        <v>0.008067512304369199</v>
      </c>
      <c r="BC80" s="19">
        <v>0.0242353830037634</v>
      </c>
      <c r="BD80" s="19">
        <v>0.02009101399398448</v>
      </c>
      <c r="BE80" s="19">
        <v>0.03395993129379504</v>
      </c>
      <c r="BF80" s="19">
        <v>0.024877410790610295</v>
      </c>
      <c r="BG80" s="18">
        <v>1.3733015027968543</v>
      </c>
      <c r="BH80" s="4">
        <f t="shared" si="1"/>
        <v>1.7486392482760031</v>
      </c>
      <c r="BI80" s="1">
        <v>31</v>
      </c>
      <c r="BJ80" s="18">
        <v>1.3451071140584638</v>
      </c>
      <c r="BK80" s="18">
        <v>3.5101596152890626</v>
      </c>
      <c r="BL80" s="18">
        <v>0.0748691208828784</v>
      </c>
      <c r="BM80" s="18">
        <v>0</v>
      </c>
      <c r="BN80" s="18">
        <v>1.9255085322678676</v>
      </c>
      <c r="BO80" s="18">
        <v>0.34184087269445795</v>
      </c>
      <c r="BP80" s="18">
        <v>7.0024500148402575</v>
      </c>
      <c r="BQ80" s="1">
        <v>31</v>
      </c>
      <c r="BR80" s="19">
        <v>0.03565922989934735</v>
      </c>
      <c r="BS80" s="19">
        <v>0.05501315702649701</v>
      </c>
      <c r="BT80" s="19">
        <v>0.0180219885272761</v>
      </c>
      <c r="BU80" s="19">
        <v>-0.004750518522875764</v>
      </c>
      <c r="BV80" s="19">
        <v>0.07530316990388745</v>
      </c>
      <c r="BW80" s="19">
        <v>0.0259638221740398</v>
      </c>
      <c r="BX80" s="18">
        <v>3.874597528391961</v>
      </c>
    </row>
    <row r="81" spans="1:76" ht="12.75">
      <c r="A81" s="1" t="s">
        <v>79</v>
      </c>
      <c r="B81" s="17">
        <v>32874</v>
      </c>
      <c r="C81" s="16" t="s">
        <v>79</v>
      </c>
      <c r="D81" s="16">
        <v>21</v>
      </c>
      <c r="E81" s="20">
        <v>15.634478768080685</v>
      </c>
      <c r="F81" s="18">
        <v>5.314949845780301</v>
      </c>
      <c r="G81" s="20">
        <v>15.7827563137243</v>
      </c>
      <c r="H81" s="18">
        <v>10.06043855521248</v>
      </c>
      <c r="I81" s="18">
        <v>21.555324390214462</v>
      </c>
      <c r="J81" s="20">
        <v>14.784989021115878</v>
      </c>
      <c r="K81" s="21">
        <v>1.411666569762882</v>
      </c>
      <c r="L81" s="1">
        <v>21</v>
      </c>
      <c r="M81" s="20">
        <v>0.3377654283273698</v>
      </c>
      <c r="N81" s="18">
        <v>0.2092374047749161</v>
      </c>
      <c r="O81" s="20">
        <v>0.303552147720164</v>
      </c>
      <c r="P81" s="18">
        <v>0.1840909316509636</v>
      </c>
      <c r="Q81" s="18">
        <v>0.3773017354046974</v>
      </c>
      <c r="R81" s="20">
        <v>0.2966552484321849</v>
      </c>
      <c r="S81" s="21">
        <v>1.6423711891217223</v>
      </c>
      <c r="T81" s="1">
        <v>21</v>
      </c>
      <c r="U81" s="20">
        <v>2.6459841344951407</v>
      </c>
      <c r="V81" s="18">
        <v>0.7947092145130406</v>
      </c>
      <c r="W81" s="20">
        <v>2.62588053481814</v>
      </c>
      <c r="X81" s="18">
        <v>1.8329396245193519</v>
      </c>
      <c r="Y81" s="18">
        <v>3.4571466484479463</v>
      </c>
      <c r="Z81" s="20">
        <v>2.5347752253631053</v>
      </c>
      <c r="AA81" s="21">
        <v>1.35160028061942</v>
      </c>
      <c r="AB81" s="1">
        <v>21</v>
      </c>
      <c r="AC81" s="20">
        <v>8.785303745880377</v>
      </c>
      <c r="AD81" s="18">
        <v>2.9054026109332023</v>
      </c>
      <c r="AE81" s="20">
        <v>8.83041934113551</v>
      </c>
      <c r="AF81" s="18">
        <v>5.821889145508466</v>
      </c>
      <c r="AG81" s="18">
        <v>11.967010473829541</v>
      </c>
      <c r="AH81" s="20">
        <v>8.330727875017487</v>
      </c>
      <c r="AI81" s="21">
        <v>1.4000893181842875</v>
      </c>
      <c r="AJ81" s="1">
        <v>21</v>
      </c>
      <c r="AK81" s="20">
        <v>0.4347231816570511</v>
      </c>
      <c r="AL81" s="18">
        <v>0.23801170747100536</v>
      </c>
      <c r="AM81" s="20">
        <v>0.352747399044456</v>
      </c>
      <c r="AN81" s="18">
        <v>0.3099423237342554</v>
      </c>
      <c r="AO81" s="18">
        <v>0.5384341904848594</v>
      </c>
      <c r="AP81" s="20">
        <v>0.35060722446844356</v>
      </c>
      <c r="AQ81" s="21">
        <v>2.4359427316386886</v>
      </c>
      <c r="AR81" s="1">
        <v>21</v>
      </c>
      <c r="AS81" s="20">
        <v>1.7753807051850765</v>
      </c>
      <c r="AT81" s="18">
        <v>0.048280847933720436</v>
      </c>
      <c r="AU81" s="20">
        <v>1.78384341270344</v>
      </c>
      <c r="AV81" s="18">
        <v>1.72955777059462</v>
      </c>
      <c r="AW81" s="18">
        <v>1.806676412882198</v>
      </c>
      <c r="AX81" s="20">
        <v>1.7747535681070192</v>
      </c>
      <c r="AY81" s="21">
        <v>1.0276390919934666</v>
      </c>
      <c r="AZ81" s="1">
        <v>21</v>
      </c>
      <c r="BA81" s="22">
        <v>0.01569581289583048</v>
      </c>
      <c r="BB81" s="19">
        <v>0.0025099255817790027</v>
      </c>
      <c r="BC81" s="22">
        <v>0.0147408216802024</v>
      </c>
      <c r="BD81" s="19">
        <v>0.013303322223105759</v>
      </c>
      <c r="BE81" s="19">
        <v>0.018965460353080478</v>
      </c>
      <c r="BF81" s="22">
        <v>0.015508034540547843</v>
      </c>
      <c r="BG81" s="21">
        <v>1.1718811857005569</v>
      </c>
      <c r="BH81" s="4">
        <f t="shared" si="1"/>
        <v>3.041184278381601</v>
      </c>
      <c r="BI81" s="1">
        <v>21</v>
      </c>
      <c r="BJ81" s="20">
        <v>2.3393725218320007</v>
      </c>
      <c r="BK81" s="18">
        <v>6.339674836421388</v>
      </c>
      <c r="BL81" s="20">
        <v>0.502084777240954</v>
      </c>
      <c r="BM81" s="18">
        <v>0.08790708148670333</v>
      </c>
      <c r="BN81" s="18">
        <v>1.0783101076236645</v>
      </c>
      <c r="BO81" s="20">
        <v>0.4647734736461911</v>
      </c>
      <c r="BP81" s="21">
        <v>4.762500391593157</v>
      </c>
      <c r="BQ81" s="1">
        <v>20</v>
      </c>
      <c r="BR81" s="22">
        <v>0.017779936447859794</v>
      </c>
      <c r="BS81" s="19">
        <v>0.025560639927642723</v>
      </c>
      <c r="BT81" s="22">
        <v>0.01175519489140028</v>
      </c>
      <c r="BU81" s="19">
        <v>-0.002276037819429737</v>
      </c>
      <c r="BV81" s="19">
        <v>0.034880384836356186</v>
      </c>
      <c r="BW81" s="22">
        <v>0.012115730379383006</v>
      </c>
      <c r="BX81" s="21">
        <v>4.873796902188351</v>
      </c>
    </row>
    <row r="82" spans="1:76" ht="12.75">
      <c r="A82" s="1" t="s">
        <v>80</v>
      </c>
      <c r="B82" s="17">
        <v>32905</v>
      </c>
      <c r="C82" s="16" t="s">
        <v>80</v>
      </c>
      <c r="D82" s="16">
        <v>29</v>
      </c>
      <c r="E82" s="20">
        <v>10.116881432454614</v>
      </c>
      <c r="F82" s="18">
        <v>3.638070037596237</v>
      </c>
      <c r="G82" s="20">
        <v>9.57483025947455</v>
      </c>
      <c r="H82" s="18">
        <v>6.754119413561726</v>
      </c>
      <c r="I82" s="18">
        <v>13.747224483623972</v>
      </c>
      <c r="J82" s="20">
        <v>9.508965098219894</v>
      </c>
      <c r="K82" s="21">
        <v>1.4354202817649802</v>
      </c>
      <c r="L82" s="1">
        <v>29</v>
      </c>
      <c r="M82" s="20">
        <v>0.5539973117493578</v>
      </c>
      <c r="N82" s="18">
        <v>0.58165526261169</v>
      </c>
      <c r="O82" s="20">
        <v>0.299201899428062</v>
      </c>
      <c r="P82" s="18">
        <v>0.17792781483806053</v>
      </c>
      <c r="Q82" s="18">
        <v>1.0033180251616924</v>
      </c>
      <c r="R82" s="20">
        <v>0.37990529836633896</v>
      </c>
      <c r="S82" s="21">
        <v>2.295703209312229</v>
      </c>
      <c r="T82" s="1">
        <v>29</v>
      </c>
      <c r="U82" s="20">
        <v>2.093206255915745</v>
      </c>
      <c r="V82" s="18">
        <v>0.6938597028706637</v>
      </c>
      <c r="W82" s="20">
        <v>1.87112725005523</v>
      </c>
      <c r="X82" s="18">
        <v>1.5151210760492597</v>
      </c>
      <c r="Y82" s="18">
        <v>2.9598558542877504</v>
      </c>
      <c r="Z82" s="20">
        <v>1.9807747387085277</v>
      </c>
      <c r="AA82" s="21">
        <v>1.4112261040597254</v>
      </c>
      <c r="AB82" s="1">
        <v>29</v>
      </c>
      <c r="AC82" s="20">
        <v>5.879766822033482</v>
      </c>
      <c r="AD82" s="18">
        <v>2.1240414661460143</v>
      </c>
      <c r="AE82" s="20">
        <v>5.45579474531172</v>
      </c>
      <c r="AF82" s="18">
        <v>3.9086236947639112</v>
      </c>
      <c r="AG82" s="18">
        <v>8.012884412360474</v>
      </c>
      <c r="AH82" s="20">
        <v>5.526612114657349</v>
      </c>
      <c r="AI82" s="21">
        <v>1.434036188553303</v>
      </c>
      <c r="AJ82" s="1">
        <v>29</v>
      </c>
      <c r="AK82" s="20">
        <v>0.6132689468099162</v>
      </c>
      <c r="AL82" s="18">
        <v>0.465424495196591</v>
      </c>
      <c r="AM82" s="20">
        <v>0.412876629794127</v>
      </c>
      <c r="AN82" s="18">
        <v>0.23833483595342841</v>
      </c>
      <c r="AO82" s="18">
        <v>1.0758673260856457</v>
      </c>
      <c r="AP82" s="20">
        <v>0.4341764016252264</v>
      </c>
      <c r="AQ82" s="21">
        <v>2.842630821262651</v>
      </c>
      <c r="AR82" s="1">
        <v>29</v>
      </c>
      <c r="AS82" s="20">
        <v>1.7208709644737614</v>
      </c>
      <c r="AT82" s="18">
        <v>0.03237555068058998</v>
      </c>
      <c r="AU82" s="20">
        <v>1.7216180936831</v>
      </c>
      <c r="AV82" s="18">
        <v>1.6915868946680428</v>
      </c>
      <c r="AW82" s="18">
        <v>1.7415874707683747</v>
      </c>
      <c r="AX82" s="20">
        <v>1.7205776162580297</v>
      </c>
      <c r="AY82" s="21">
        <v>1.0189596538342245</v>
      </c>
      <c r="AZ82" s="1">
        <v>28</v>
      </c>
      <c r="BA82" s="22">
        <v>0.01715138958588281</v>
      </c>
      <c r="BB82" s="19">
        <v>0.004118620469342826</v>
      </c>
      <c r="BC82" s="22">
        <v>0.01637290233912965</v>
      </c>
      <c r="BD82" s="19">
        <v>0.014550326861172492</v>
      </c>
      <c r="BE82" s="19">
        <v>0.020729784933938705</v>
      </c>
      <c r="BF82" s="22">
        <v>0.01668558418719393</v>
      </c>
      <c r="BG82" s="21">
        <v>1.2718921456103405</v>
      </c>
      <c r="BH82" s="4">
        <f t="shared" si="1"/>
        <v>10.183813091193596</v>
      </c>
      <c r="BI82" s="1">
        <v>29</v>
      </c>
      <c r="BJ82" s="20">
        <v>7.8337023778412265</v>
      </c>
      <c r="BK82" s="18">
        <v>16.447555514929043</v>
      </c>
      <c r="BL82" s="20">
        <v>0.183360251621665</v>
      </c>
      <c r="BM82" s="18">
        <v>0.038166247364764684</v>
      </c>
      <c r="BN82" s="18">
        <v>15.788360170663427</v>
      </c>
      <c r="BO82" s="20">
        <v>0.6867541224967763</v>
      </c>
      <c r="BP82" s="21">
        <v>12.94234256475331</v>
      </c>
      <c r="BQ82" s="1">
        <v>29</v>
      </c>
      <c r="BR82" s="22">
        <v>0.051156820757649546</v>
      </c>
      <c r="BS82" s="19">
        <v>0.06713195305428829</v>
      </c>
      <c r="BT82" s="22">
        <v>0.0181051595526147</v>
      </c>
      <c r="BU82" s="19">
        <v>0.00212745416940991</v>
      </c>
      <c r="BV82" s="19">
        <v>0.13639534097665312</v>
      </c>
      <c r="BW82" s="22">
        <v>0.02216561971822777</v>
      </c>
      <c r="BX82" s="21">
        <v>4.954291702937082</v>
      </c>
    </row>
    <row r="83" spans="1:76" ht="12.75">
      <c r="A83" s="1" t="s">
        <v>81</v>
      </c>
      <c r="B83" s="17">
        <v>32933</v>
      </c>
      <c r="C83" s="16" t="s">
        <v>81</v>
      </c>
      <c r="D83" s="16">
        <v>31</v>
      </c>
      <c r="E83" s="20">
        <v>8.564778627179802</v>
      </c>
      <c r="F83" s="18">
        <v>2.501403149035359</v>
      </c>
      <c r="G83" s="20">
        <v>8.27538618735061</v>
      </c>
      <c r="H83" s="18">
        <v>6.558165894572338</v>
      </c>
      <c r="I83" s="18">
        <v>9.909028940921733</v>
      </c>
      <c r="J83" s="20">
        <v>8.227706047857625</v>
      </c>
      <c r="K83" s="21">
        <v>1.3376512147357025</v>
      </c>
      <c r="L83" s="1">
        <v>31</v>
      </c>
      <c r="M83" s="20">
        <v>0.582444852022192</v>
      </c>
      <c r="N83" s="18">
        <v>0.2986502890921509</v>
      </c>
      <c r="O83" s="20">
        <v>0.530567900745612</v>
      </c>
      <c r="P83" s="18">
        <v>0.3307955732736702</v>
      </c>
      <c r="Q83" s="18">
        <v>0.7219074856658978</v>
      </c>
      <c r="R83" s="20">
        <v>0.5251304851957441</v>
      </c>
      <c r="S83" s="21">
        <v>1.5655738599757596</v>
      </c>
      <c r="T83" s="1">
        <v>31</v>
      </c>
      <c r="U83" s="20">
        <v>2.2122624510696656</v>
      </c>
      <c r="V83" s="18">
        <v>0.7077290132361366</v>
      </c>
      <c r="W83" s="20">
        <v>1.98585383391466</v>
      </c>
      <c r="X83" s="18">
        <v>1.496067267963036</v>
      </c>
      <c r="Y83" s="18">
        <v>3.025925196741142</v>
      </c>
      <c r="Z83" s="20">
        <v>2.1044327621694925</v>
      </c>
      <c r="AA83" s="21">
        <v>1.3825056413885057</v>
      </c>
      <c r="AB83" s="1">
        <v>31</v>
      </c>
      <c r="AC83" s="20">
        <v>4.884144553833674</v>
      </c>
      <c r="AD83" s="18">
        <v>1.3936783138957873</v>
      </c>
      <c r="AE83" s="20">
        <v>4.649866152941</v>
      </c>
      <c r="AF83" s="18">
        <v>3.767916420053218</v>
      </c>
      <c r="AG83" s="18">
        <v>5.961738764381438</v>
      </c>
      <c r="AH83" s="20">
        <v>4.701867451117792</v>
      </c>
      <c r="AI83" s="21">
        <v>1.3258306438884047</v>
      </c>
      <c r="AJ83" s="1">
        <v>31</v>
      </c>
      <c r="AK83" s="20">
        <v>0.9829232668697303</v>
      </c>
      <c r="AL83" s="18">
        <v>0.4553595961673806</v>
      </c>
      <c r="AM83" s="20">
        <v>0.951189202423488</v>
      </c>
      <c r="AN83" s="18">
        <v>0.5066997417007282</v>
      </c>
      <c r="AO83" s="18">
        <v>1.522275601988256</v>
      </c>
      <c r="AP83" s="20">
        <v>0.8822207467622791</v>
      </c>
      <c r="AQ83" s="21">
        <v>1.6156571444345171</v>
      </c>
      <c r="AR83" s="1">
        <v>31</v>
      </c>
      <c r="AS83" s="20">
        <v>1.7505248015412607</v>
      </c>
      <c r="AT83" s="18">
        <v>0.04814437620305478</v>
      </c>
      <c r="AU83" s="20">
        <v>1.75649984121664</v>
      </c>
      <c r="AV83" s="18">
        <v>1.697616029525066</v>
      </c>
      <c r="AW83" s="18">
        <v>1.789695299079622</v>
      </c>
      <c r="AX83" s="20">
        <v>1.7498804748104138</v>
      </c>
      <c r="AY83" s="21">
        <v>1.028009975986254</v>
      </c>
      <c r="AZ83" s="1">
        <v>30</v>
      </c>
      <c r="BA83" s="22">
        <v>0.01909747664107632</v>
      </c>
      <c r="BB83" s="19">
        <v>0.005906472918958179</v>
      </c>
      <c r="BC83" s="22">
        <v>0.017820827066521452</v>
      </c>
      <c r="BD83" s="19">
        <v>0.014640737852463389</v>
      </c>
      <c r="BE83" s="19">
        <v>0.0216893532946892</v>
      </c>
      <c r="BF83" s="22">
        <v>0.018406286777365284</v>
      </c>
      <c r="BG83" s="21">
        <v>1.3001961763547945</v>
      </c>
      <c r="BH83" s="4">
        <f t="shared" si="1"/>
        <v>16.811419996512548</v>
      </c>
      <c r="BI83" s="1">
        <v>31</v>
      </c>
      <c r="BJ83" s="20">
        <v>12.931861535778882</v>
      </c>
      <c r="BK83" s="18">
        <v>18.621945752181638</v>
      </c>
      <c r="BL83" s="20">
        <v>6.53953427613574</v>
      </c>
      <c r="BM83" s="18">
        <v>0.6097473198018416</v>
      </c>
      <c r="BN83" s="18">
        <v>26.534934423002355</v>
      </c>
      <c r="BO83" s="20">
        <v>5.02897158846302</v>
      </c>
      <c r="BP83" s="21">
        <v>5.707942260167098</v>
      </c>
      <c r="BQ83" s="1">
        <v>31</v>
      </c>
      <c r="BR83" s="22">
        <v>0.09261144697011434</v>
      </c>
      <c r="BS83" s="19">
        <v>0.050600824562829584</v>
      </c>
      <c r="BT83" s="22">
        <v>0.0870863241223297</v>
      </c>
      <c r="BU83" s="19">
        <v>0.04245826323553952</v>
      </c>
      <c r="BV83" s="19">
        <v>0.13790276072244978</v>
      </c>
      <c r="BW83" s="22">
        <v>0.07963634218798527</v>
      </c>
      <c r="BX83" s="21">
        <v>1.7855821212659044</v>
      </c>
    </row>
    <row r="84" spans="1:76" ht="12.75">
      <c r="A84" s="1" t="s">
        <v>82</v>
      </c>
      <c r="B84" s="17">
        <v>32964</v>
      </c>
      <c r="C84" s="16" t="s">
        <v>82</v>
      </c>
      <c r="D84" s="16">
        <v>30</v>
      </c>
      <c r="E84" s="20">
        <v>8.249534246231242</v>
      </c>
      <c r="F84" s="18">
        <v>4.157589357592439</v>
      </c>
      <c r="G84" s="20">
        <v>7.21052953858415</v>
      </c>
      <c r="H84" s="18">
        <v>5.5766256574077</v>
      </c>
      <c r="I84" s="18">
        <v>10.510346108803608</v>
      </c>
      <c r="J84" s="20">
        <v>7.492675244481945</v>
      </c>
      <c r="K84" s="21">
        <v>1.5408758319620965</v>
      </c>
      <c r="L84" s="1">
        <v>30</v>
      </c>
      <c r="M84" s="20">
        <v>0.7305217839278964</v>
      </c>
      <c r="N84" s="18">
        <v>0.5073710130120352</v>
      </c>
      <c r="O84" s="20">
        <v>0.5286347938385785</v>
      </c>
      <c r="P84" s="18">
        <v>0.3187232114227056</v>
      </c>
      <c r="Q84" s="18">
        <v>1.3986011311712154</v>
      </c>
      <c r="R84" s="20">
        <v>0.5942438130828305</v>
      </c>
      <c r="S84" s="21">
        <v>1.89752913908851</v>
      </c>
      <c r="T84" s="1">
        <v>30</v>
      </c>
      <c r="U84" s="20">
        <v>2.12686051849731</v>
      </c>
      <c r="V84" s="18">
        <v>0.8959802549266053</v>
      </c>
      <c r="W84" s="20">
        <v>1.9261819048282</v>
      </c>
      <c r="X84" s="18">
        <v>1.3737085760516277</v>
      </c>
      <c r="Y84" s="18">
        <v>2.95599961757431</v>
      </c>
      <c r="Z84" s="20">
        <v>1.9745677696679371</v>
      </c>
      <c r="AA84" s="21">
        <v>1.4648113424744775</v>
      </c>
      <c r="AB84" s="1">
        <v>30</v>
      </c>
      <c r="AC84" s="20">
        <v>4.71750798546096</v>
      </c>
      <c r="AD84" s="18">
        <v>2.2624848730054508</v>
      </c>
      <c r="AE84" s="20">
        <v>4.122644171404405</v>
      </c>
      <c r="AF84" s="18">
        <v>3.2815833945067165</v>
      </c>
      <c r="AG84" s="18">
        <v>6.086847098839621</v>
      </c>
      <c r="AH84" s="20">
        <v>4.316119706324661</v>
      </c>
      <c r="AI84" s="21">
        <v>1.5166743930969764</v>
      </c>
      <c r="AJ84" s="1">
        <v>30</v>
      </c>
      <c r="AK84" s="20">
        <v>0.9394637585567861</v>
      </c>
      <c r="AL84" s="18">
        <v>0.5162079370425702</v>
      </c>
      <c r="AM84" s="20">
        <v>0.809622523578056</v>
      </c>
      <c r="AN84" s="18">
        <v>0.46891939398485954</v>
      </c>
      <c r="AO84" s="18">
        <v>1.3578414622009471</v>
      </c>
      <c r="AP84" s="20">
        <v>0.8155532011736741</v>
      </c>
      <c r="AQ84" s="21">
        <v>1.7242718093929335</v>
      </c>
      <c r="AR84" s="1">
        <v>30</v>
      </c>
      <c r="AS84" s="20">
        <v>1.736760709950612</v>
      </c>
      <c r="AT84" s="18">
        <v>0.053152988615842126</v>
      </c>
      <c r="AU84" s="20">
        <v>1.739691274081685</v>
      </c>
      <c r="AV84" s="18">
        <v>1.6866825314100176</v>
      </c>
      <c r="AW84" s="18">
        <v>1.7801326777695319</v>
      </c>
      <c r="AX84" s="20">
        <v>1.7359748464581497</v>
      </c>
      <c r="AY84" s="21">
        <v>1.0310744645741907</v>
      </c>
      <c r="AZ84" s="1">
        <v>30</v>
      </c>
      <c r="BA84" s="22">
        <v>0.018840241146332773</v>
      </c>
      <c r="BB84" s="19">
        <v>0.004720126648151458</v>
      </c>
      <c r="BC84" s="22">
        <v>0.01842269928555185</v>
      </c>
      <c r="BD84" s="19">
        <v>0.0137676953082519</v>
      </c>
      <c r="BE84" s="19">
        <v>0.023684699725929872</v>
      </c>
      <c r="BF84" s="22">
        <v>0.018267294555061056</v>
      </c>
      <c r="BG84" s="21">
        <v>1.2901614910931476</v>
      </c>
      <c r="BH84" s="4">
        <f t="shared" si="1"/>
        <v>12.046653785253325</v>
      </c>
      <c r="BI84" s="1">
        <v>30</v>
      </c>
      <c r="BJ84" s="20">
        <v>9.266656757887173</v>
      </c>
      <c r="BK84" s="18">
        <v>12.899852334255197</v>
      </c>
      <c r="BL84" s="20">
        <v>2.98188813352831</v>
      </c>
      <c r="BM84" s="18">
        <v>0.3224672983286302</v>
      </c>
      <c r="BN84" s="18">
        <v>20.13815232265919</v>
      </c>
      <c r="BO84" s="20">
        <v>2.5928165259711906</v>
      </c>
      <c r="BP84" s="21">
        <v>6.924399026058447</v>
      </c>
      <c r="BQ84" s="1">
        <v>30</v>
      </c>
      <c r="BR84" s="22">
        <v>0.11633176705819889</v>
      </c>
      <c r="BS84" s="19">
        <v>0.10065857572694095</v>
      </c>
      <c r="BT84" s="22">
        <v>0.06634988993405246</v>
      </c>
      <c r="BU84" s="19">
        <v>0.026112108412749472</v>
      </c>
      <c r="BV84" s="19">
        <v>0.23440508801660548</v>
      </c>
      <c r="BW84" s="22">
        <v>0.06915268565338974</v>
      </c>
      <c r="BX84" s="21">
        <v>3.207664120775455</v>
      </c>
    </row>
    <row r="85" spans="1:76" ht="12.75">
      <c r="A85" s="1" t="s">
        <v>83</v>
      </c>
      <c r="B85" s="17">
        <v>32994</v>
      </c>
      <c r="C85" s="16" t="s">
        <v>83</v>
      </c>
      <c r="D85" s="16">
        <v>25</v>
      </c>
      <c r="E85" s="20">
        <v>9.430675395554342</v>
      </c>
      <c r="F85" s="18">
        <v>3.0666187730373333</v>
      </c>
      <c r="G85" s="20">
        <v>9.00591770469829</v>
      </c>
      <c r="H85" s="18">
        <v>6.061983111712953</v>
      </c>
      <c r="I85" s="18">
        <v>12.364290853393257</v>
      </c>
      <c r="J85" s="20">
        <v>8.94245878269265</v>
      </c>
      <c r="K85" s="21">
        <v>1.4012915188443393</v>
      </c>
      <c r="L85" s="1">
        <v>25</v>
      </c>
      <c r="M85" s="20">
        <v>0.8029110268947841</v>
      </c>
      <c r="N85" s="18">
        <v>0.47223767025081165</v>
      </c>
      <c r="O85" s="20">
        <v>0.721198580931448</v>
      </c>
      <c r="P85" s="18">
        <v>0.4017762389795979</v>
      </c>
      <c r="Q85" s="18">
        <v>1.3988761576305397</v>
      </c>
      <c r="R85" s="20">
        <v>0.665413433216644</v>
      </c>
      <c r="S85" s="21">
        <v>1.925155694370692</v>
      </c>
      <c r="T85" s="1">
        <v>25</v>
      </c>
      <c r="U85" s="20">
        <v>2.592251419072461</v>
      </c>
      <c r="V85" s="18">
        <v>1.011976339417801</v>
      </c>
      <c r="W85" s="20">
        <v>2.50051795760837</v>
      </c>
      <c r="X85" s="18">
        <v>1.5311142031630256</v>
      </c>
      <c r="Y85" s="18">
        <v>3.610969266211014</v>
      </c>
      <c r="Z85" s="20">
        <v>2.405180229798763</v>
      </c>
      <c r="AA85" s="21">
        <v>1.4893955004252701</v>
      </c>
      <c r="AB85" s="1">
        <v>25</v>
      </c>
      <c r="AC85" s="20">
        <v>5.450148364089247</v>
      </c>
      <c r="AD85" s="18">
        <v>1.748121465508752</v>
      </c>
      <c r="AE85" s="20">
        <v>5.31748841737837</v>
      </c>
      <c r="AF85" s="18">
        <v>3.473758358549085</v>
      </c>
      <c r="AG85" s="18">
        <v>7.084918352605339</v>
      </c>
      <c r="AH85" s="20">
        <v>5.179587242774712</v>
      </c>
      <c r="AI85" s="21">
        <v>1.390184366305115</v>
      </c>
      <c r="AJ85" s="1">
        <v>25</v>
      </c>
      <c r="AK85" s="20">
        <v>1.2204490758311968</v>
      </c>
      <c r="AL85" s="18">
        <v>0.7607525767741491</v>
      </c>
      <c r="AM85" s="20">
        <v>1.02524491771329</v>
      </c>
      <c r="AN85" s="18">
        <v>0.6240879494648714</v>
      </c>
      <c r="AO85" s="18">
        <v>1.9548255509951515</v>
      </c>
      <c r="AP85" s="20">
        <v>1.0100927140847162</v>
      </c>
      <c r="AQ85" s="21">
        <v>1.8904774990179516</v>
      </c>
      <c r="AR85" s="1">
        <v>25</v>
      </c>
      <c r="AS85" s="20">
        <v>1.728191213392906</v>
      </c>
      <c r="AT85" s="18">
        <v>0.07942559134428816</v>
      </c>
      <c r="AU85" s="20">
        <v>1.72299218889027</v>
      </c>
      <c r="AV85" s="18">
        <v>1.6740836441143707</v>
      </c>
      <c r="AW85" s="18">
        <v>1.7614216388117638</v>
      </c>
      <c r="AX85" s="20">
        <v>1.7264809652867557</v>
      </c>
      <c r="AY85" s="21">
        <v>1.0462063405249513</v>
      </c>
      <c r="AZ85" s="1">
        <v>23</v>
      </c>
      <c r="BA85" s="22">
        <v>0.027943210576950383</v>
      </c>
      <c r="BB85" s="19">
        <v>0.007407121988691295</v>
      </c>
      <c r="BC85" s="22">
        <v>0.0273925405462203</v>
      </c>
      <c r="BD85" s="19">
        <v>0.021896758727399726</v>
      </c>
      <c r="BE85" s="19">
        <v>0.03599799358393838</v>
      </c>
      <c r="BF85" s="22">
        <v>0.02691357775179078</v>
      </c>
      <c r="BG85" s="21">
        <v>1.3368409003232284</v>
      </c>
      <c r="BH85" s="4">
        <f t="shared" si="1"/>
        <v>17.521949225590795</v>
      </c>
      <c r="BI85" s="1">
        <v>25</v>
      </c>
      <c r="BJ85" s="20">
        <v>13.478422481223689</v>
      </c>
      <c r="BK85" s="18">
        <v>13.194168142677496</v>
      </c>
      <c r="BL85" s="20">
        <v>11.2965191646218</v>
      </c>
      <c r="BM85" s="18">
        <v>0.4163123391687566</v>
      </c>
      <c r="BN85" s="18">
        <v>30.5173710397076</v>
      </c>
      <c r="BO85" s="20">
        <v>5.303619077698989</v>
      </c>
      <c r="BP85" s="21">
        <v>6.6280198256404805</v>
      </c>
      <c r="BQ85" s="1">
        <v>25</v>
      </c>
      <c r="BR85" s="22">
        <v>0.2627245431369232</v>
      </c>
      <c r="BS85" s="19">
        <v>0.3374467392720729</v>
      </c>
      <c r="BT85" s="22">
        <v>0.150457824775367</v>
      </c>
      <c r="BU85" s="19">
        <v>0.023869849041895867</v>
      </c>
      <c r="BV85" s="19">
        <v>0.5058284473581</v>
      </c>
      <c r="BW85" s="22">
        <v>0.1258567544753975</v>
      </c>
      <c r="BX85" s="21">
        <v>3.7727256413175474</v>
      </c>
    </row>
    <row r="86" spans="1:76" ht="12.75">
      <c r="A86" s="1" t="s">
        <v>84</v>
      </c>
      <c r="B86" s="17">
        <v>33025</v>
      </c>
      <c r="C86" s="16" t="s">
        <v>84</v>
      </c>
      <c r="D86" s="16">
        <v>30</v>
      </c>
      <c r="E86" s="20">
        <v>12.387836907271405</v>
      </c>
      <c r="F86" s="18">
        <v>3.1214233574485206</v>
      </c>
      <c r="G86" s="20">
        <v>12.27239919866615</v>
      </c>
      <c r="H86" s="18">
        <v>9.609508977266534</v>
      </c>
      <c r="I86" s="18">
        <v>15.203056352586822</v>
      </c>
      <c r="J86" s="20">
        <v>12.014099796334243</v>
      </c>
      <c r="K86" s="21">
        <v>1.2878053282496411</v>
      </c>
      <c r="L86" s="1">
        <v>30</v>
      </c>
      <c r="M86" s="20">
        <v>0.7082076078597106</v>
      </c>
      <c r="N86" s="18">
        <v>0.1677600168799871</v>
      </c>
      <c r="O86" s="20">
        <v>0.7298764864167225</v>
      </c>
      <c r="P86" s="18">
        <v>0.5187138193316787</v>
      </c>
      <c r="Q86" s="18">
        <v>0.8730321618731869</v>
      </c>
      <c r="R86" s="20">
        <v>0.6872061949636996</v>
      </c>
      <c r="S86" s="21">
        <v>1.2933992469159217</v>
      </c>
      <c r="T86" s="1">
        <v>30</v>
      </c>
      <c r="U86" s="20">
        <v>2.7629824322682066</v>
      </c>
      <c r="V86" s="18">
        <v>0.5869358345263859</v>
      </c>
      <c r="W86" s="20">
        <v>2.72163060135214</v>
      </c>
      <c r="X86" s="18">
        <v>2.2145248922198486</v>
      </c>
      <c r="Y86" s="18">
        <v>3.3184181366618533</v>
      </c>
      <c r="Z86" s="20">
        <v>2.704934438144942</v>
      </c>
      <c r="AA86" s="21">
        <v>1.2327429369034957</v>
      </c>
      <c r="AB86" s="1">
        <v>30</v>
      </c>
      <c r="AC86" s="20">
        <v>7.000931248946321</v>
      </c>
      <c r="AD86" s="18">
        <v>1.7949240260108852</v>
      </c>
      <c r="AE86" s="20">
        <v>7.11938965804123</v>
      </c>
      <c r="AF86" s="18">
        <v>5.013835899411323</v>
      </c>
      <c r="AG86" s="18">
        <v>8.537813691039858</v>
      </c>
      <c r="AH86" s="20">
        <v>6.784843073945522</v>
      </c>
      <c r="AI86" s="21">
        <v>1.2904705849624687</v>
      </c>
      <c r="AJ86" s="1">
        <v>30</v>
      </c>
      <c r="AK86" s="20">
        <v>1.0008480369084176</v>
      </c>
      <c r="AL86" s="18">
        <v>0.2824723846141232</v>
      </c>
      <c r="AM86" s="20">
        <v>0.9728848751034265</v>
      </c>
      <c r="AN86" s="18">
        <v>0.7483217743184258</v>
      </c>
      <c r="AO86" s="18">
        <v>1.2553537277820688</v>
      </c>
      <c r="AP86" s="20">
        <v>0.9621782560731114</v>
      </c>
      <c r="AQ86" s="21">
        <v>1.3373552632451646</v>
      </c>
      <c r="AR86" s="1">
        <v>30</v>
      </c>
      <c r="AS86" s="20">
        <v>1.773025329134711</v>
      </c>
      <c r="AT86" s="18">
        <v>0.0901050196942642</v>
      </c>
      <c r="AU86" s="20">
        <v>1.777710398813325</v>
      </c>
      <c r="AV86" s="18">
        <v>1.7249368107112542</v>
      </c>
      <c r="AW86" s="18">
        <v>1.8311017345029368</v>
      </c>
      <c r="AX86" s="20">
        <v>1.7707262593101958</v>
      </c>
      <c r="AY86" s="21">
        <v>1.0537483419875717</v>
      </c>
      <c r="AZ86" s="1">
        <v>30</v>
      </c>
      <c r="BA86" s="22">
        <v>0.02465076734839392</v>
      </c>
      <c r="BB86" s="19">
        <v>0.004696403746937332</v>
      </c>
      <c r="BC86" s="22">
        <v>0.02366712043009285</v>
      </c>
      <c r="BD86" s="19">
        <v>0.02033060582803784</v>
      </c>
      <c r="BE86" s="19">
        <v>0.029177001419310126</v>
      </c>
      <c r="BF86" s="22">
        <v>0.02420600209523275</v>
      </c>
      <c r="BG86" s="21">
        <v>1.2175843895663094</v>
      </c>
      <c r="BH86" s="4">
        <f t="shared" si="1"/>
        <v>27.763427010529046</v>
      </c>
      <c r="BI86" s="1">
        <v>30</v>
      </c>
      <c r="BJ86" s="20">
        <v>21.356482315791574</v>
      </c>
      <c r="BK86" s="18">
        <v>12.84835144035464</v>
      </c>
      <c r="BL86" s="20">
        <v>18.38383390664695</v>
      </c>
      <c r="BM86" s="18">
        <v>12.300390985487008</v>
      </c>
      <c r="BN86" s="18">
        <v>30.063258772596445</v>
      </c>
      <c r="BO86" s="20">
        <v>17.63324037268226</v>
      </c>
      <c r="BP86" s="21">
        <v>2.025806898347434</v>
      </c>
      <c r="BQ86" s="1">
        <v>30</v>
      </c>
      <c r="BR86" s="22">
        <v>0.11100218661842211</v>
      </c>
      <c r="BS86" s="19">
        <v>0.057532071698356564</v>
      </c>
      <c r="BT86" s="22">
        <v>0.09600122976247105</v>
      </c>
      <c r="BU86" s="19">
        <v>0.05854310670912443</v>
      </c>
      <c r="BV86" s="19">
        <v>0.15707344357295316</v>
      </c>
      <c r="BW86" s="22">
        <v>0.09820403479949329</v>
      </c>
      <c r="BX86" s="21">
        <v>1.658697565211668</v>
      </c>
    </row>
    <row r="87" spans="1:76" ht="12.75">
      <c r="A87" s="1" t="s">
        <v>85</v>
      </c>
      <c r="B87" s="17">
        <v>33055</v>
      </c>
      <c r="C87" s="16" t="s">
        <v>85</v>
      </c>
      <c r="D87" s="16">
        <v>30</v>
      </c>
      <c r="E87" s="20">
        <v>9.134145277437376</v>
      </c>
      <c r="F87" s="18">
        <v>3.727382629459163</v>
      </c>
      <c r="G87" s="20">
        <v>8.896667107325026</v>
      </c>
      <c r="H87" s="18">
        <v>5.700388735040267</v>
      </c>
      <c r="I87" s="18">
        <v>12.918119613593676</v>
      </c>
      <c r="J87" s="20">
        <v>8.342669793831028</v>
      </c>
      <c r="K87" s="21">
        <v>1.5752756932591176</v>
      </c>
      <c r="L87" s="1">
        <v>30</v>
      </c>
      <c r="M87" s="20">
        <v>0.5546383341468705</v>
      </c>
      <c r="N87" s="18">
        <v>0.22156435178605258</v>
      </c>
      <c r="O87" s="20">
        <v>0.5307177795453759</v>
      </c>
      <c r="P87" s="18">
        <v>0.33070947075116697</v>
      </c>
      <c r="Q87" s="18">
        <v>0.7387906906981991</v>
      </c>
      <c r="R87" s="20">
        <v>0.5045005753557891</v>
      </c>
      <c r="S87" s="21">
        <v>1.6159732580229083</v>
      </c>
      <c r="T87" s="1">
        <v>30</v>
      </c>
      <c r="U87" s="20">
        <v>2.437648138570745</v>
      </c>
      <c r="V87" s="18">
        <v>1.0053118376090413</v>
      </c>
      <c r="W87" s="20">
        <v>2.5039175993179903</v>
      </c>
      <c r="X87" s="18">
        <v>1.3703192444523176</v>
      </c>
      <c r="Y87" s="18">
        <v>3.3215157442270438</v>
      </c>
      <c r="Z87" s="20">
        <v>2.218295896637914</v>
      </c>
      <c r="AA87" s="21">
        <v>1.5900436635306494</v>
      </c>
      <c r="AB87" s="1">
        <v>30</v>
      </c>
      <c r="AC87" s="20">
        <v>5.260911812454179</v>
      </c>
      <c r="AD87" s="18">
        <v>2.115552419796309</v>
      </c>
      <c r="AE87" s="20">
        <v>5.108771332791055</v>
      </c>
      <c r="AF87" s="18">
        <v>3.3190497108890176</v>
      </c>
      <c r="AG87" s="18">
        <v>7.388537527509302</v>
      </c>
      <c r="AH87" s="20">
        <v>4.809723850240898</v>
      </c>
      <c r="AI87" s="21">
        <v>1.5748672391288165</v>
      </c>
      <c r="AJ87" s="1">
        <v>30</v>
      </c>
      <c r="AK87" s="20">
        <v>1.113476635376029</v>
      </c>
      <c r="AL87" s="18">
        <v>0.6192977906798127</v>
      </c>
      <c r="AM87" s="20">
        <v>1.0041305618140406</v>
      </c>
      <c r="AN87" s="18">
        <v>0.493694990741349</v>
      </c>
      <c r="AO87" s="18">
        <v>1.681800708398925</v>
      </c>
      <c r="AP87" s="20">
        <v>0.9458393381288919</v>
      </c>
      <c r="AQ87" s="21">
        <v>1.8489080172888286</v>
      </c>
      <c r="AR87" s="1">
        <v>30</v>
      </c>
      <c r="AS87" s="20">
        <v>1.7355341960752044</v>
      </c>
      <c r="AT87" s="18">
        <v>0.05952930049258415</v>
      </c>
      <c r="AU87" s="20">
        <v>1.74673804832154</v>
      </c>
      <c r="AV87" s="18">
        <v>1.6769360699860765</v>
      </c>
      <c r="AW87" s="18">
        <v>1.7850882794971712</v>
      </c>
      <c r="AX87" s="20">
        <v>1.7345423674195317</v>
      </c>
      <c r="AY87" s="21">
        <v>1.0350419299178228</v>
      </c>
      <c r="AZ87" s="1">
        <v>29</v>
      </c>
      <c r="BA87" s="22">
        <v>0.02233258089852758</v>
      </c>
      <c r="BB87" s="19">
        <v>0.007222234119733348</v>
      </c>
      <c r="BC87" s="22">
        <v>0.02298581573775</v>
      </c>
      <c r="BD87" s="19">
        <v>0.015221506240189172</v>
      </c>
      <c r="BE87" s="19">
        <v>0.029507648600894016</v>
      </c>
      <c r="BF87" s="22">
        <v>0.021019350013065333</v>
      </c>
      <c r="BG87" s="21">
        <v>1.4549937919858111</v>
      </c>
      <c r="BH87" s="4">
        <f t="shared" si="1"/>
        <v>19.997540893265022</v>
      </c>
      <c r="BI87" s="1">
        <v>30</v>
      </c>
      <c r="BJ87" s="20">
        <v>15.382723764050017</v>
      </c>
      <c r="BK87" s="18">
        <v>10.375366448264444</v>
      </c>
      <c r="BL87" s="20">
        <v>11.8030512736521</v>
      </c>
      <c r="BM87" s="18">
        <v>7.434973962003851</v>
      </c>
      <c r="BN87" s="18">
        <v>24.255464956774585</v>
      </c>
      <c r="BO87" s="20">
        <v>11.240907837463899</v>
      </c>
      <c r="BP87" s="21">
        <v>2.6471619809983253</v>
      </c>
      <c r="BQ87" s="1">
        <v>30</v>
      </c>
      <c r="BR87" s="22">
        <v>0.11831465891403568</v>
      </c>
      <c r="BS87" s="19">
        <v>0.08759203774590131</v>
      </c>
      <c r="BT87" s="22">
        <v>0.09797536225570685</v>
      </c>
      <c r="BU87" s="19">
        <v>0.05613583309189975</v>
      </c>
      <c r="BV87" s="19">
        <v>0.1945555405604493</v>
      </c>
      <c r="BW87" s="22">
        <v>0.08700546728965254</v>
      </c>
      <c r="BX87" s="21">
        <v>2.512134522027499</v>
      </c>
    </row>
    <row r="88" spans="1:76" ht="12.75">
      <c r="A88" s="1" t="s">
        <v>86</v>
      </c>
      <c r="B88" s="17">
        <v>33086</v>
      </c>
      <c r="C88" s="16" t="s">
        <v>86</v>
      </c>
      <c r="D88" s="16">
        <v>30</v>
      </c>
      <c r="E88" s="20">
        <v>9.888111020314579</v>
      </c>
      <c r="F88" s="18">
        <v>7.163276168717355</v>
      </c>
      <c r="G88" s="20">
        <v>7.661057767781495</v>
      </c>
      <c r="H88" s="18">
        <v>4.676145356164787</v>
      </c>
      <c r="I88" s="18">
        <v>14.975615731621367</v>
      </c>
      <c r="J88" s="20">
        <v>8.19850228281407</v>
      </c>
      <c r="K88" s="21">
        <v>1.8187296229607381</v>
      </c>
      <c r="L88" s="1">
        <v>30</v>
      </c>
      <c r="M88" s="20">
        <v>0.5590612267312757</v>
      </c>
      <c r="N88" s="18">
        <v>0.24176594032465643</v>
      </c>
      <c r="O88" s="20">
        <v>0.5217554710085566</v>
      </c>
      <c r="P88" s="18">
        <v>0.3463979760702777</v>
      </c>
      <c r="Q88" s="18">
        <v>0.844719812502013</v>
      </c>
      <c r="R88" s="20">
        <v>0.4978933718491913</v>
      </c>
      <c r="S88" s="21">
        <v>1.7057682604627613</v>
      </c>
      <c r="T88" s="1">
        <v>30</v>
      </c>
      <c r="U88" s="20">
        <v>2.5439443684384724</v>
      </c>
      <c r="V88" s="18">
        <v>1.179080445737368</v>
      </c>
      <c r="W88" s="20">
        <v>2.19178546003603</v>
      </c>
      <c r="X88" s="18">
        <v>1.4354647887259668</v>
      </c>
      <c r="Y88" s="18">
        <v>3.184573819782623</v>
      </c>
      <c r="Z88" s="20">
        <v>2.336797089265554</v>
      </c>
      <c r="AA88" s="21">
        <v>1.4986788354523688</v>
      </c>
      <c r="AB88" s="1">
        <v>30</v>
      </c>
      <c r="AC88" s="20">
        <v>5.490092717559521</v>
      </c>
      <c r="AD88" s="18">
        <v>3.837904691223978</v>
      </c>
      <c r="AE88" s="20">
        <v>4.230196309141554</v>
      </c>
      <c r="AF88" s="18">
        <v>2.5795756797800897</v>
      </c>
      <c r="AG88" s="18">
        <v>8.499621091000293</v>
      </c>
      <c r="AH88" s="20">
        <v>4.5867164994298</v>
      </c>
      <c r="AI88" s="21">
        <v>1.7958673171411181</v>
      </c>
      <c r="AJ88" s="1">
        <v>29</v>
      </c>
      <c r="AK88" s="20">
        <v>1.156152275670874</v>
      </c>
      <c r="AL88" s="18">
        <v>0.6395859135416605</v>
      </c>
      <c r="AM88" s="20">
        <v>1.05394249321111</v>
      </c>
      <c r="AN88" s="18">
        <v>0.720669085576993</v>
      </c>
      <c r="AO88" s="18">
        <v>1.6452158765644187</v>
      </c>
      <c r="AP88" s="20">
        <v>1.0760467469721864</v>
      </c>
      <c r="AQ88" s="21">
        <v>1.6279274601901081</v>
      </c>
      <c r="AR88" s="1">
        <v>30</v>
      </c>
      <c r="AS88" s="20">
        <v>1.7891699127615641</v>
      </c>
      <c r="AT88" s="18">
        <v>0.07963954137393593</v>
      </c>
      <c r="AU88" s="20">
        <v>1.793622092845785</v>
      </c>
      <c r="AV88" s="18">
        <v>1.699521235150306</v>
      </c>
      <c r="AW88" s="18">
        <v>1.857790388165065</v>
      </c>
      <c r="AX88" s="20">
        <v>1.7874447404441214</v>
      </c>
      <c r="AY88" s="21">
        <v>1.045781041575296</v>
      </c>
      <c r="AZ88" s="1">
        <v>28</v>
      </c>
      <c r="BA88" s="22">
        <v>0.016232690835988925</v>
      </c>
      <c r="BB88" s="19">
        <v>0.006480914887948482</v>
      </c>
      <c r="BC88" s="22">
        <v>0.01588447623380955</v>
      </c>
      <c r="BD88" s="19">
        <v>0.011223391419818648</v>
      </c>
      <c r="BE88" s="19">
        <v>0.02199648722023555</v>
      </c>
      <c r="BF88" s="22">
        <v>0.014638088654554697</v>
      </c>
      <c r="BG88" s="21">
        <v>1.6804709116023406</v>
      </c>
      <c r="BH88" s="4">
        <f t="shared" si="1"/>
        <v>22.21570865176071</v>
      </c>
      <c r="BI88" s="1">
        <v>30</v>
      </c>
      <c r="BJ88" s="20">
        <v>17.089006655200546</v>
      </c>
      <c r="BK88" s="18">
        <v>12.734546313699196</v>
      </c>
      <c r="BL88" s="20">
        <v>14.8760606626577</v>
      </c>
      <c r="BM88" s="18">
        <v>7.38124064984388</v>
      </c>
      <c r="BN88" s="18">
        <v>24.621781617709228</v>
      </c>
      <c r="BO88" s="20">
        <v>12.594375406732766</v>
      </c>
      <c r="BP88" s="21">
        <v>2.4509062564805983</v>
      </c>
      <c r="BQ88" s="1">
        <v>30</v>
      </c>
      <c r="BR88" s="22">
        <v>0.15053760711852762</v>
      </c>
      <c r="BS88" s="19">
        <v>0.08179932917079016</v>
      </c>
      <c r="BT88" s="22">
        <v>0.1229148633659775</v>
      </c>
      <c r="BU88" s="19">
        <v>0.09251023440298323</v>
      </c>
      <c r="BV88" s="19">
        <v>0.22576487995014727</v>
      </c>
      <c r="BW88" s="22">
        <v>0.132890795761501</v>
      </c>
      <c r="BX88" s="21">
        <v>1.665511816604391</v>
      </c>
    </row>
    <row r="89" spans="1:76" ht="12.75">
      <c r="A89" s="1" t="s">
        <v>87</v>
      </c>
      <c r="B89" s="17">
        <v>33117</v>
      </c>
      <c r="C89" s="16" t="s">
        <v>87</v>
      </c>
      <c r="D89" s="16">
        <v>29</v>
      </c>
      <c r="E89" s="20">
        <v>7.482794037947534</v>
      </c>
      <c r="F89" s="18">
        <v>5.157647452958687</v>
      </c>
      <c r="G89" s="20">
        <v>6.52519313739646</v>
      </c>
      <c r="H89" s="18">
        <v>3.8080551110131426</v>
      </c>
      <c r="I89" s="18">
        <v>10.548946402311136</v>
      </c>
      <c r="J89" s="20">
        <v>6.359738173482818</v>
      </c>
      <c r="K89" s="21">
        <v>1.7401640659804607</v>
      </c>
      <c r="L89" s="1">
        <v>29</v>
      </c>
      <c r="M89" s="20">
        <v>0.5811583232358364</v>
      </c>
      <c r="N89" s="18">
        <v>0.36373395287968574</v>
      </c>
      <c r="O89" s="20">
        <v>0.568248948868521</v>
      </c>
      <c r="P89" s="18">
        <v>0.21969551487647984</v>
      </c>
      <c r="Q89" s="18">
        <v>0.8893179119516772</v>
      </c>
      <c r="R89" s="20">
        <v>0.47407448642517525</v>
      </c>
      <c r="S89" s="21">
        <v>1.9792043351203117</v>
      </c>
      <c r="T89" s="1">
        <v>29</v>
      </c>
      <c r="U89" s="20">
        <v>1.9740818981991863</v>
      </c>
      <c r="V89" s="18">
        <v>1.1713235016755588</v>
      </c>
      <c r="W89" s="20">
        <v>1.6412051357739</v>
      </c>
      <c r="X89" s="18">
        <v>1.0334139145232415</v>
      </c>
      <c r="Y89" s="18">
        <v>2.776739147711728</v>
      </c>
      <c r="Z89" s="20">
        <v>1.7340283583272225</v>
      </c>
      <c r="AA89" s="21">
        <v>1.6427098733374499</v>
      </c>
      <c r="AB89" s="1">
        <v>29</v>
      </c>
      <c r="AC89" s="20">
        <v>4.089074415197809</v>
      </c>
      <c r="AD89" s="18">
        <v>2.76135491727785</v>
      </c>
      <c r="AE89" s="20">
        <v>3.58201081687521</v>
      </c>
      <c r="AF89" s="18">
        <v>2.02971354546851</v>
      </c>
      <c r="AG89" s="18">
        <v>5.615613755085427</v>
      </c>
      <c r="AH89" s="20">
        <v>3.4577193042866163</v>
      </c>
      <c r="AI89" s="21">
        <v>1.7831811708634606</v>
      </c>
      <c r="AJ89" s="1">
        <v>29</v>
      </c>
      <c r="AK89" s="20">
        <v>0.9448618678938971</v>
      </c>
      <c r="AL89" s="18">
        <v>0.6305731805158219</v>
      </c>
      <c r="AM89" s="20">
        <v>0.710225310916282</v>
      </c>
      <c r="AN89" s="18">
        <v>0.42000804347348647</v>
      </c>
      <c r="AO89" s="18">
        <v>1.3653520818356415</v>
      </c>
      <c r="AP89" s="20">
        <v>0.7808177056421983</v>
      </c>
      <c r="AQ89" s="21">
        <v>1.8750019785231178</v>
      </c>
      <c r="AR89" s="1">
        <v>29</v>
      </c>
      <c r="AS89" s="20">
        <v>1.843690928474424</v>
      </c>
      <c r="AT89" s="18">
        <v>0.13415873892332372</v>
      </c>
      <c r="AU89" s="20">
        <v>1.82699148353825</v>
      </c>
      <c r="AV89" s="18">
        <v>1.7472865477849688</v>
      </c>
      <c r="AW89" s="18">
        <v>1.8922354164789077</v>
      </c>
      <c r="AX89" s="20">
        <v>1.839287002157318</v>
      </c>
      <c r="AY89" s="21">
        <v>1.0717470017011692</v>
      </c>
      <c r="AZ89" s="1">
        <v>22</v>
      </c>
      <c r="BA89" s="22">
        <v>0.012599999675346106</v>
      </c>
      <c r="BB89" s="19">
        <v>0.004221114432209151</v>
      </c>
      <c r="BC89" s="22">
        <v>0.012230948065817149</v>
      </c>
      <c r="BD89" s="19">
        <v>0.008390471500726235</v>
      </c>
      <c r="BE89" s="19">
        <v>0.01673449932511187</v>
      </c>
      <c r="BF89" s="22">
        <v>0.011954094521494943</v>
      </c>
      <c r="BG89" s="21">
        <v>1.3925022281756283</v>
      </c>
      <c r="BH89" s="4">
        <f t="shared" si="1"/>
        <v>19.43643458263492</v>
      </c>
      <c r="BI89" s="1">
        <v>29</v>
      </c>
      <c r="BJ89" s="20">
        <v>14.951103525103784</v>
      </c>
      <c r="BK89" s="18">
        <v>19.083466803053557</v>
      </c>
      <c r="BL89" s="20">
        <v>6.25155120523234</v>
      </c>
      <c r="BM89" s="18">
        <v>1.5149403236206738</v>
      </c>
      <c r="BN89" s="18">
        <v>30.778834813132583</v>
      </c>
      <c r="BO89" s="20">
        <v>6.8214030045972684</v>
      </c>
      <c r="BP89" s="21">
        <v>3.804138585028156</v>
      </c>
      <c r="BQ89" s="1">
        <v>29</v>
      </c>
      <c r="BR89" s="22">
        <v>0.15099650365539735</v>
      </c>
      <c r="BS89" s="19">
        <v>0.14891437411056313</v>
      </c>
      <c r="BT89" s="22">
        <v>0.102681605548217</v>
      </c>
      <c r="BU89" s="19">
        <v>0.040051096648210875</v>
      </c>
      <c r="BV89" s="19">
        <v>0.22987696986160983</v>
      </c>
      <c r="BW89" s="22">
        <v>0.10207384296882001</v>
      </c>
      <c r="BX89" s="21">
        <v>2.4767284279545674</v>
      </c>
    </row>
    <row r="90" spans="1:76" ht="12.75">
      <c r="A90" s="1" t="s">
        <v>88</v>
      </c>
      <c r="B90" s="17">
        <v>33147</v>
      </c>
      <c r="C90" s="16" t="s">
        <v>88</v>
      </c>
      <c r="D90" s="16">
        <v>24</v>
      </c>
      <c r="E90" s="20">
        <v>10.695003312376395</v>
      </c>
      <c r="F90" s="18">
        <v>5.907887093066475</v>
      </c>
      <c r="G90" s="20">
        <v>9.129315873251405</v>
      </c>
      <c r="H90" s="18">
        <v>5.712690276093155</v>
      </c>
      <c r="I90" s="18">
        <v>15.558826573336212</v>
      </c>
      <c r="J90" s="20">
        <v>9.310979293035144</v>
      </c>
      <c r="K90" s="21">
        <v>1.7132909206610483</v>
      </c>
      <c r="L90" s="1">
        <v>24</v>
      </c>
      <c r="M90" s="20">
        <v>0.4656790773568646</v>
      </c>
      <c r="N90" s="18">
        <v>0.3374827344932576</v>
      </c>
      <c r="O90" s="20">
        <v>0.382549131123203</v>
      </c>
      <c r="P90" s="18">
        <v>0.19028473796616113</v>
      </c>
      <c r="Q90" s="18">
        <v>0.7562416759666603</v>
      </c>
      <c r="R90" s="20">
        <v>0.3609099851019665</v>
      </c>
      <c r="S90" s="21">
        <v>2.1102652296793463</v>
      </c>
      <c r="T90" s="1">
        <v>24</v>
      </c>
      <c r="U90" s="20">
        <v>2.1979110751275566</v>
      </c>
      <c r="V90" s="18">
        <v>1.0379389583798344</v>
      </c>
      <c r="W90" s="20">
        <v>1.8596696032119149</v>
      </c>
      <c r="X90" s="18">
        <v>1.1915400108695262</v>
      </c>
      <c r="Y90" s="18">
        <v>3.2073160162421015</v>
      </c>
      <c r="Z90" s="20">
        <v>1.9656701277380686</v>
      </c>
      <c r="AA90" s="21">
        <v>1.637486961606832</v>
      </c>
      <c r="AB90" s="1">
        <v>24</v>
      </c>
      <c r="AC90" s="20">
        <v>5.738489174194608</v>
      </c>
      <c r="AD90" s="18">
        <v>3.0288211228549344</v>
      </c>
      <c r="AE90" s="20">
        <v>4.922965333400654</v>
      </c>
      <c r="AF90" s="18">
        <v>3.264674611089593</v>
      </c>
      <c r="AG90" s="18">
        <v>8.292967526123457</v>
      </c>
      <c r="AH90" s="20">
        <v>5.055633164579384</v>
      </c>
      <c r="AI90" s="21">
        <v>1.6727948287367134</v>
      </c>
      <c r="AJ90" s="1">
        <v>24</v>
      </c>
      <c r="AK90" s="20">
        <v>0.7535333499827733</v>
      </c>
      <c r="AL90" s="18">
        <v>0.6071476508325538</v>
      </c>
      <c r="AM90" s="20">
        <v>0.592233132902654</v>
      </c>
      <c r="AN90" s="18">
        <v>0.27372602091045534</v>
      </c>
      <c r="AO90" s="18">
        <v>1.2522454286854452</v>
      </c>
      <c r="AP90" s="20">
        <v>0.5693640076298079</v>
      </c>
      <c r="AQ90" s="21">
        <v>2.1472279299029373</v>
      </c>
      <c r="AR90" s="1">
        <v>24</v>
      </c>
      <c r="AS90" s="20">
        <v>1.8426586237816922</v>
      </c>
      <c r="AT90" s="18">
        <v>0.05980877414061565</v>
      </c>
      <c r="AU90" s="20">
        <v>1.85149499196837</v>
      </c>
      <c r="AV90" s="18">
        <v>1.7969188932672338</v>
      </c>
      <c r="AW90" s="18">
        <v>1.9000866969860362</v>
      </c>
      <c r="AX90" s="20">
        <v>1.841703895422916</v>
      </c>
      <c r="AY90" s="21">
        <v>1.0336626112164036</v>
      </c>
      <c r="AZ90" s="1">
        <v>20</v>
      </c>
      <c r="BA90" s="22">
        <v>0.01144549981358018</v>
      </c>
      <c r="BB90" s="19">
        <v>0.008043776559958601</v>
      </c>
      <c r="BC90" s="22">
        <v>0.010325116497449844</v>
      </c>
      <c r="BD90" s="19">
        <v>0.005104822542093451</v>
      </c>
      <c r="BE90" s="19">
        <v>0.016329862072443153</v>
      </c>
      <c r="BF90" s="22">
        <v>0.008955149436183687</v>
      </c>
      <c r="BG90" s="21">
        <v>2.1297581648874666</v>
      </c>
      <c r="BH90" s="4">
        <f t="shared" si="1"/>
        <v>22.83764629783972</v>
      </c>
      <c r="BI90" s="1">
        <v>24</v>
      </c>
      <c r="BJ90" s="20">
        <v>17.567420229107476</v>
      </c>
      <c r="BK90" s="18">
        <v>35.800821074858426</v>
      </c>
      <c r="BL90" s="20">
        <v>3.04751322300091</v>
      </c>
      <c r="BM90" s="18">
        <v>0.6817556039182294</v>
      </c>
      <c r="BN90" s="18">
        <v>20.76680712201474</v>
      </c>
      <c r="BO90" s="20">
        <v>3.564405830571872</v>
      </c>
      <c r="BP90" s="21">
        <v>5.5548615568655455</v>
      </c>
      <c r="BQ90" s="1">
        <v>24</v>
      </c>
      <c r="BR90" s="22">
        <v>0.11978397161717584</v>
      </c>
      <c r="BS90" s="19">
        <v>0.14680886725647063</v>
      </c>
      <c r="BT90" s="22">
        <v>0.06179576702565815</v>
      </c>
      <c r="BU90" s="19">
        <v>0.029580015723213428</v>
      </c>
      <c r="BV90" s="19">
        <v>0.20892468543058068</v>
      </c>
      <c r="BW90" s="22">
        <v>0.07061893633184284</v>
      </c>
      <c r="BX90" s="21">
        <v>2.707203336930211</v>
      </c>
    </row>
    <row r="91" spans="1:76" ht="12.75">
      <c r="A91" s="1" t="s">
        <v>89</v>
      </c>
      <c r="B91" s="17">
        <v>33178</v>
      </c>
      <c r="C91" s="16" t="s">
        <v>89</v>
      </c>
      <c r="D91" s="16">
        <v>30</v>
      </c>
      <c r="E91" s="20">
        <v>10.24133562613191</v>
      </c>
      <c r="F91" s="18">
        <v>3.9321442461253864</v>
      </c>
      <c r="G91" s="20">
        <v>9.11931006790866</v>
      </c>
      <c r="H91" s="18">
        <v>6.92914311460237</v>
      </c>
      <c r="I91" s="18">
        <v>13.105195216775073</v>
      </c>
      <c r="J91" s="20">
        <v>9.611930553805523</v>
      </c>
      <c r="K91" s="21">
        <v>1.431277776313885</v>
      </c>
      <c r="L91" s="1">
        <v>30</v>
      </c>
      <c r="M91" s="20">
        <v>0.6104027644753711</v>
      </c>
      <c r="N91" s="18">
        <v>0.43860375818497377</v>
      </c>
      <c r="O91" s="20">
        <v>0.512232567166668</v>
      </c>
      <c r="P91" s="18">
        <v>0.16654435439477808</v>
      </c>
      <c r="Q91" s="18">
        <v>1.004036272054575</v>
      </c>
      <c r="R91" s="20">
        <v>0.45001973635493003</v>
      </c>
      <c r="S91" s="21">
        <v>2.365492003136714</v>
      </c>
      <c r="T91" s="1">
        <v>30</v>
      </c>
      <c r="U91" s="20">
        <v>2.025555588750859</v>
      </c>
      <c r="V91" s="18">
        <v>0.6221509327563912</v>
      </c>
      <c r="W91" s="20">
        <v>2.005143505608015</v>
      </c>
      <c r="X91" s="18">
        <v>1.452841045663222</v>
      </c>
      <c r="Y91" s="18">
        <v>2.5280629831349737</v>
      </c>
      <c r="Z91" s="20">
        <v>1.933434415485691</v>
      </c>
      <c r="AA91" s="21">
        <v>1.371117284242737</v>
      </c>
      <c r="AB91" s="1">
        <v>30</v>
      </c>
      <c r="AC91" s="20">
        <v>5.766618086616528</v>
      </c>
      <c r="AD91" s="18">
        <v>2.2939045468501544</v>
      </c>
      <c r="AE91" s="20">
        <v>5.260534027693771</v>
      </c>
      <c r="AF91" s="18">
        <v>3.7611118295014654</v>
      </c>
      <c r="AG91" s="18">
        <v>7.389427212476577</v>
      </c>
      <c r="AH91" s="20">
        <v>5.3990203531502186</v>
      </c>
      <c r="AI91" s="21">
        <v>1.4378258788384068</v>
      </c>
      <c r="AJ91" s="1">
        <v>30</v>
      </c>
      <c r="AK91" s="20">
        <v>0.5740978163494784</v>
      </c>
      <c r="AL91" s="18">
        <v>0.30059750012983427</v>
      </c>
      <c r="AM91" s="20">
        <v>0.579851791926236</v>
      </c>
      <c r="AN91" s="18">
        <v>0.2335119385746959</v>
      </c>
      <c r="AO91" s="18">
        <v>0.9061702107764065</v>
      </c>
      <c r="AP91" s="20">
        <v>0.4806900667340134</v>
      </c>
      <c r="AQ91" s="21">
        <v>1.935360722690687</v>
      </c>
      <c r="AR91" s="1">
        <v>30</v>
      </c>
      <c r="AS91" s="20">
        <v>1.7812962767423308</v>
      </c>
      <c r="AT91" s="18">
        <v>0.06022423063549038</v>
      </c>
      <c r="AU91" s="20">
        <v>1.7793147740459352</v>
      </c>
      <c r="AV91" s="18">
        <v>1.722588026300248</v>
      </c>
      <c r="AW91" s="18">
        <v>1.845324791642906</v>
      </c>
      <c r="AX91" s="20">
        <v>1.7803101164819934</v>
      </c>
      <c r="AY91" s="21">
        <v>1.0344534884037062</v>
      </c>
      <c r="AZ91" s="1">
        <v>30</v>
      </c>
      <c r="BA91" s="22">
        <v>0.010400529792117528</v>
      </c>
      <c r="BB91" s="19">
        <v>0.0037325843404601537</v>
      </c>
      <c r="BC91" s="22">
        <v>0.0113314254533234</v>
      </c>
      <c r="BD91" s="19">
        <v>0.005677989215090926</v>
      </c>
      <c r="BE91" s="19">
        <v>0.014012935138167088</v>
      </c>
      <c r="BF91" s="22">
        <v>0.009555570524860587</v>
      </c>
      <c r="BG91" s="21">
        <v>1.5761390764406453</v>
      </c>
      <c r="BH91" s="4">
        <f t="shared" si="1"/>
        <v>6.014295661857384</v>
      </c>
      <c r="BI91" s="1">
        <v>30</v>
      </c>
      <c r="BJ91" s="20">
        <v>4.626381278351833</v>
      </c>
      <c r="BK91" s="18">
        <v>4.186140372595358</v>
      </c>
      <c r="BL91" s="20">
        <v>3.0747000425168247</v>
      </c>
      <c r="BM91" s="18">
        <v>0.4696037973387061</v>
      </c>
      <c r="BN91" s="18">
        <v>9.344174203590702</v>
      </c>
      <c r="BO91" s="20">
        <v>2.5910853687146336</v>
      </c>
      <c r="BP91" s="21">
        <v>3.4570889677159706</v>
      </c>
      <c r="BQ91" s="1">
        <v>30</v>
      </c>
      <c r="BR91" s="22">
        <v>0.07671447756259174</v>
      </c>
      <c r="BS91" s="19">
        <v>0.06685802837554011</v>
      </c>
      <c r="BT91" s="22">
        <v>0.0664745105661768</v>
      </c>
      <c r="BU91" s="19">
        <v>0.020419851476784497</v>
      </c>
      <c r="BV91" s="19">
        <v>0.13442934384034763</v>
      </c>
      <c r="BW91" s="22">
        <v>0.0483982798748023</v>
      </c>
      <c r="BX91" s="21">
        <v>3.035650213320882</v>
      </c>
    </row>
    <row r="92" spans="1:76" ht="12.75">
      <c r="A92" s="1" t="s">
        <v>90</v>
      </c>
      <c r="B92" s="17">
        <v>33208</v>
      </c>
      <c r="C92" s="16" t="s">
        <v>90</v>
      </c>
      <c r="D92" s="16">
        <v>31</v>
      </c>
      <c r="E92" s="20">
        <v>10.456719707960426</v>
      </c>
      <c r="F92" s="18">
        <v>7.548801126367142</v>
      </c>
      <c r="G92" s="20">
        <v>8.34582700044635</v>
      </c>
      <c r="H92" s="18">
        <v>3.403407035913482</v>
      </c>
      <c r="I92" s="18">
        <v>18.13322910162998</v>
      </c>
      <c r="J92" s="20">
        <v>8.086830786207344</v>
      </c>
      <c r="K92" s="21">
        <v>2.1148154551237193</v>
      </c>
      <c r="L92" s="1">
        <v>31</v>
      </c>
      <c r="M92" s="20">
        <v>0.43069815410636897</v>
      </c>
      <c r="N92" s="18">
        <v>0.39597529121230374</v>
      </c>
      <c r="O92" s="20">
        <v>0.265570668787673</v>
      </c>
      <c r="P92" s="18">
        <v>0.185162875547528</v>
      </c>
      <c r="Q92" s="18">
        <v>0.7787916812368219</v>
      </c>
      <c r="R92" s="20">
        <v>0.32269881309636855</v>
      </c>
      <c r="S92" s="21">
        <v>2.0432868262560047</v>
      </c>
      <c r="T92" s="1">
        <v>31</v>
      </c>
      <c r="U92" s="20">
        <v>1.963063449387163</v>
      </c>
      <c r="V92" s="18">
        <v>1.1186466823391754</v>
      </c>
      <c r="W92" s="20">
        <v>1.8442948556146</v>
      </c>
      <c r="X92" s="18">
        <v>0.7624512629825608</v>
      </c>
      <c r="Y92" s="18">
        <v>2.97599964195086</v>
      </c>
      <c r="Z92" s="20">
        <v>1.650918626272746</v>
      </c>
      <c r="AA92" s="21">
        <v>1.8573737424702101</v>
      </c>
      <c r="AB92" s="1">
        <v>31</v>
      </c>
      <c r="AC92" s="20">
        <v>5.857339085179009</v>
      </c>
      <c r="AD92" s="18">
        <v>4.167325091799746</v>
      </c>
      <c r="AE92" s="20">
        <v>4.81413723485852</v>
      </c>
      <c r="AF92" s="18">
        <v>1.845655398226632</v>
      </c>
      <c r="AG92" s="18">
        <v>10.11668663887028</v>
      </c>
      <c r="AH92" s="20">
        <v>4.526500197983005</v>
      </c>
      <c r="AI92" s="21">
        <v>2.1282947979056863</v>
      </c>
      <c r="AJ92" s="1">
        <v>30</v>
      </c>
      <c r="AK92" s="20">
        <v>0.5002729497813901</v>
      </c>
      <c r="AL92" s="18">
        <v>0.28952000537830597</v>
      </c>
      <c r="AM92" s="20">
        <v>0.3612410680776865</v>
      </c>
      <c r="AN92" s="18">
        <v>0.269270122035003</v>
      </c>
      <c r="AO92" s="18">
        <v>0.8494063311697632</v>
      </c>
      <c r="AP92" s="20">
        <v>0.4339441688688827</v>
      </c>
      <c r="AQ92" s="21">
        <v>1.6903615217984493</v>
      </c>
      <c r="AR92" s="1">
        <v>31</v>
      </c>
      <c r="AS92" s="20">
        <v>1.7878040087204286</v>
      </c>
      <c r="AT92" s="18">
        <v>0.06880582536746366</v>
      </c>
      <c r="AU92" s="20">
        <v>1.78593708924377</v>
      </c>
      <c r="AV92" s="18">
        <v>1.7191773681559341</v>
      </c>
      <c r="AW92" s="18">
        <v>1.8470189620016921</v>
      </c>
      <c r="AX92" s="20">
        <v>1.7865526195736865</v>
      </c>
      <c r="AY92" s="21">
        <v>1.0385587920151989</v>
      </c>
      <c r="AZ92" s="1">
        <v>30</v>
      </c>
      <c r="BA92" s="22">
        <v>0.015287628606399649</v>
      </c>
      <c r="BB92" s="19">
        <v>0.0062268531894317065</v>
      </c>
      <c r="BC92" s="22">
        <v>0.0154122387084553</v>
      </c>
      <c r="BD92" s="19">
        <v>0.009102037828806066</v>
      </c>
      <c r="BE92" s="19">
        <v>0.020154152384145283</v>
      </c>
      <c r="BF92" s="22">
        <v>0.014050303679982333</v>
      </c>
      <c r="BG92" s="21">
        <v>1.5358047205423968</v>
      </c>
      <c r="BH92" s="4">
        <f t="shared" si="1"/>
        <v>1.6241429252046575</v>
      </c>
      <c r="BI92" s="1">
        <v>31</v>
      </c>
      <c r="BJ92" s="20">
        <v>1.2493407116958903</v>
      </c>
      <c r="BK92" s="18">
        <v>1.924360107869056</v>
      </c>
      <c r="BL92" s="20">
        <v>0.533081136862887</v>
      </c>
      <c r="BM92" s="18">
        <v>0.2653704977907676</v>
      </c>
      <c r="BN92" s="18">
        <v>1.7596004173420237</v>
      </c>
      <c r="BO92" s="20">
        <v>0.6574572369467969</v>
      </c>
      <c r="BP92" s="21">
        <v>2.792342884037179</v>
      </c>
      <c r="BQ92" s="1">
        <v>31</v>
      </c>
      <c r="BR92" s="22">
        <v>0.040331749357689045</v>
      </c>
      <c r="BS92" s="19">
        <v>0.06046444467781467</v>
      </c>
      <c r="BT92" s="22">
        <v>0.0161128477535666</v>
      </c>
      <c r="BU92" s="19">
        <v>-0.004256462275057168</v>
      </c>
      <c r="BV92" s="19">
        <v>0.10715373007857017</v>
      </c>
      <c r="BW92" s="22">
        <v>0.042898041973917674</v>
      </c>
      <c r="BX92" s="21">
        <v>2.925342428993835</v>
      </c>
    </row>
    <row r="93" spans="1:76" ht="12.75">
      <c r="A93" s="1" t="s">
        <v>79</v>
      </c>
      <c r="B93" s="17">
        <v>33239</v>
      </c>
      <c r="C93" s="16" t="s">
        <v>79</v>
      </c>
      <c r="D93" s="16">
        <v>30</v>
      </c>
      <c r="E93" s="20">
        <v>14.403913972879495</v>
      </c>
      <c r="F93" s="18">
        <v>6.013731505226857</v>
      </c>
      <c r="G93" s="20">
        <v>13.79996408480355</v>
      </c>
      <c r="H93" s="18">
        <v>8.167157013269463</v>
      </c>
      <c r="I93" s="18">
        <v>19.136669427447497</v>
      </c>
      <c r="J93" s="20">
        <v>13.253703958588352</v>
      </c>
      <c r="K93" s="21">
        <v>1.5192768751841452</v>
      </c>
      <c r="L93" s="1">
        <v>30</v>
      </c>
      <c r="M93" s="20">
        <v>0.20994865395673407</v>
      </c>
      <c r="N93" s="18">
        <v>0.09476217801361013</v>
      </c>
      <c r="O93" s="20">
        <v>0.20069907699831652</v>
      </c>
      <c r="P93" s="18">
        <v>0.1262600292654596</v>
      </c>
      <c r="Q93" s="18">
        <v>0.26330183772095483</v>
      </c>
      <c r="R93" s="20">
        <v>0.19134220368747853</v>
      </c>
      <c r="S93" s="21">
        <v>1.5532171964627017</v>
      </c>
      <c r="T93" s="1">
        <v>30</v>
      </c>
      <c r="U93" s="20">
        <v>2.3311172144484775</v>
      </c>
      <c r="V93" s="18">
        <v>0.9126033960869904</v>
      </c>
      <c r="W93" s="20">
        <v>2.2495188663735</v>
      </c>
      <c r="X93" s="18">
        <v>1.4126929937658588</v>
      </c>
      <c r="Y93" s="18">
        <v>3.0503262596758116</v>
      </c>
      <c r="Z93" s="20">
        <v>2.166297839031698</v>
      </c>
      <c r="AA93" s="21">
        <v>1.4806655686893195</v>
      </c>
      <c r="AB93" s="1">
        <v>30</v>
      </c>
      <c r="AC93" s="20">
        <v>8.029441499844001</v>
      </c>
      <c r="AD93" s="18">
        <v>3.3116851373380025</v>
      </c>
      <c r="AE93" s="20">
        <v>7.6957076286293145</v>
      </c>
      <c r="AF93" s="18">
        <v>4.837348592505339</v>
      </c>
      <c r="AG93" s="18">
        <v>10.79538680398082</v>
      </c>
      <c r="AH93" s="20">
        <v>7.408731634323467</v>
      </c>
      <c r="AI93" s="21">
        <v>1.5079150120223617</v>
      </c>
      <c r="AJ93" s="1">
        <v>29</v>
      </c>
      <c r="AK93" s="20">
        <v>0.31645898964494235</v>
      </c>
      <c r="AL93" s="18">
        <v>0.19370959667097995</v>
      </c>
      <c r="AM93" s="20">
        <v>0.270289768350075</v>
      </c>
      <c r="AN93" s="18">
        <v>0.19581869025655302</v>
      </c>
      <c r="AO93" s="18">
        <v>0.4428353424866711</v>
      </c>
      <c r="AP93" s="20">
        <v>0.2879151772182806</v>
      </c>
      <c r="AQ93" s="21">
        <v>1.6778011187238666</v>
      </c>
      <c r="AR93" s="1">
        <v>30</v>
      </c>
      <c r="AS93" s="20">
        <v>1.7911738918872109</v>
      </c>
      <c r="AT93" s="18">
        <v>0.09087364922881241</v>
      </c>
      <c r="AU93" s="20">
        <v>1.8011477151456652</v>
      </c>
      <c r="AV93" s="18">
        <v>1.6747947584518252</v>
      </c>
      <c r="AW93" s="18">
        <v>1.8878395144745252</v>
      </c>
      <c r="AX93" s="20">
        <v>1.7889302262192992</v>
      </c>
      <c r="AY93" s="21">
        <v>1.0523520312029886</v>
      </c>
      <c r="AZ93" s="1">
        <v>30</v>
      </c>
      <c r="BA93" s="22">
        <v>0.011290598402886504</v>
      </c>
      <c r="BB93" s="19">
        <v>0.0025621723646953865</v>
      </c>
      <c r="BC93" s="22">
        <v>0.01128953090723475</v>
      </c>
      <c r="BD93" s="19">
        <v>0.009300564173221115</v>
      </c>
      <c r="BE93" s="19">
        <v>0.013096315108991072</v>
      </c>
      <c r="BF93" s="22">
        <v>0.010999666869735775</v>
      </c>
      <c r="BG93" s="21">
        <v>1.2700414636623578</v>
      </c>
      <c r="BH93" s="4">
        <f t="shared" si="1"/>
        <v>2.0317191411520663</v>
      </c>
      <c r="BI93" s="1">
        <v>30</v>
      </c>
      <c r="BJ93" s="20">
        <v>1.5628608778092818</v>
      </c>
      <c r="BK93" s="18">
        <v>1.4084718526365416</v>
      </c>
      <c r="BL93" s="20">
        <v>0.9370223496063785</v>
      </c>
      <c r="BM93" s="18">
        <v>0.5136046759211568</v>
      </c>
      <c r="BN93" s="18">
        <v>3.156653425783255</v>
      </c>
      <c r="BO93" s="20">
        <v>1.0506389308864517</v>
      </c>
      <c r="BP93" s="21">
        <v>2.5663115028505312</v>
      </c>
      <c r="BQ93" s="1">
        <v>30</v>
      </c>
      <c r="BR93" s="22">
        <v>0.01992714508906745</v>
      </c>
      <c r="BS93" s="19">
        <v>0.018390614183818786</v>
      </c>
      <c r="BT93" s="22">
        <v>0.020993307617258053</v>
      </c>
      <c r="BU93" s="19">
        <v>0.0034910823385824203</v>
      </c>
      <c r="BV93" s="19">
        <v>0.03277396086698552</v>
      </c>
      <c r="BW93" s="22">
        <v>0.015731707094309468</v>
      </c>
      <c r="BX93" s="21">
        <v>2.714174644635001</v>
      </c>
    </row>
    <row r="94" spans="1:76" ht="12.75">
      <c r="A94" s="1" t="s">
        <v>80</v>
      </c>
      <c r="B94" s="17">
        <v>33270</v>
      </c>
      <c r="C94" s="16" t="s">
        <v>80</v>
      </c>
      <c r="D94" s="16">
        <v>29</v>
      </c>
      <c r="E94" s="20">
        <v>11.50959266652071</v>
      </c>
      <c r="F94" s="18">
        <v>3.5530804348696763</v>
      </c>
      <c r="G94" s="20">
        <v>11.7411270980879</v>
      </c>
      <c r="H94" s="18">
        <v>8.404064420407297</v>
      </c>
      <c r="I94" s="18">
        <v>14.624720302438956</v>
      </c>
      <c r="J94" s="20">
        <v>10.914074954362054</v>
      </c>
      <c r="K94" s="21">
        <v>1.4166807923285636</v>
      </c>
      <c r="L94" s="1">
        <v>29</v>
      </c>
      <c r="M94" s="20">
        <v>0.36313749020275193</v>
      </c>
      <c r="N94" s="18">
        <v>0.2676938404387498</v>
      </c>
      <c r="O94" s="20">
        <v>0.244856907647019</v>
      </c>
      <c r="P94" s="18">
        <v>0.14799698048661272</v>
      </c>
      <c r="Q94" s="18">
        <v>0.6085268784352323</v>
      </c>
      <c r="R94" s="20">
        <v>0.28634448625716546</v>
      </c>
      <c r="S94" s="21">
        <v>2.0004511910587235</v>
      </c>
      <c r="T94" s="1">
        <v>29</v>
      </c>
      <c r="U94" s="20">
        <v>2.0559713105705786</v>
      </c>
      <c r="V94" s="18">
        <v>0.6394406466857051</v>
      </c>
      <c r="W94" s="20">
        <v>2.01996284317995</v>
      </c>
      <c r="X94" s="18">
        <v>1.4450861276428644</v>
      </c>
      <c r="Y94" s="18">
        <v>2.610381845906229</v>
      </c>
      <c r="Z94" s="20">
        <v>1.9660787548549394</v>
      </c>
      <c r="AA94" s="21">
        <v>1.353580217901015</v>
      </c>
      <c r="AB94" s="1">
        <v>29</v>
      </c>
      <c r="AC94" s="20">
        <v>6.3963192765556665</v>
      </c>
      <c r="AD94" s="18">
        <v>1.9787319681587279</v>
      </c>
      <c r="AE94" s="20">
        <v>6.62175265213721</v>
      </c>
      <c r="AF94" s="18">
        <v>4.640609679482952</v>
      </c>
      <c r="AG94" s="18">
        <v>8.163074119867264</v>
      </c>
      <c r="AH94" s="20">
        <v>6.075422403680336</v>
      </c>
      <c r="AI94" s="21">
        <v>1.4035018767648435</v>
      </c>
      <c r="AJ94" s="1">
        <v>29</v>
      </c>
      <c r="AK94" s="20">
        <v>0.4460177486615187</v>
      </c>
      <c r="AL94" s="18">
        <v>0.24398062657948552</v>
      </c>
      <c r="AM94" s="20">
        <v>0.341175597361734</v>
      </c>
      <c r="AN94" s="18">
        <v>0.27522933889280005</v>
      </c>
      <c r="AO94" s="18">
        <v>0.7025129495121454</v>
      </c>
      <c r="AP94" s="20">
        <v>0.39056554592620585</v>
      </c>
      <c r="AQ94" s="21">
        <v>1.695464260565345</v>
      </c>
      <c r="AR94" s="1">
        <v>29</v>
      </c>
      <c r="AS94" s="20">
        <v>1.797746584045441</v>
      </c>
      <c r="AT94" s="18">
        <v>0.07074292658490508</v>
      </c>
      <c r="AU94" s="20">
        <v>1.78726347633543</v>
      </c>
      <c r="AV94" s="18">
        <v>1.7468663562130653</v>
      </c>
      <c r="AW94" s="18">
        <v>1.8417468564088149</v>
      </c>
      <c r="AX94" s="20">
        <v>1.7964306395799872</v>
      </c>
      <c r="AY94" s="21">
        <v>1.0395172436046933</v>
      </c>
      <c r="AZ94" s="1">
        <v>30</v>
      </c>
      <c r="BA94" s="22">
        <v>0.014137258803997955</v>
      </c>
      <c r="BB94" s="19">
        <v>0.0024105013740648765</v>
      </c>
      <c r="BC94" s="22">
        <v>0.01389969671681635</v>
      </c>
      <c r="BD94" s="19">
        <v>0.012297737215619036</v>
      </c>
      <c r="BE94" s="19">
        <v>0.01671524581086229</v>
      </c>
      <c r="BF94" s="22">
        <v>0.013945244611735425</v>
      </c>
      <c r="BG94" s="21">
        <v>1.1823099160524726</v>
      </c>
      <c r="BH94" s="4">
        <f t="shared" si="1"/>
        <v>2.915227324396421</v>
      </c>
      <c r="BI94" s="1">
        <v>28</v>
      </c>
      <c r="BJ94" s="20">
        <v>2.242482557228016</v>
      </c>
      <c r="BK94" s="18">
        <v>3.1149970054689136</v>
      </c>
      <c r="BL94" s="20">
        <v>0.7288055405766269</v>
      </c>
      <c r="BM94" s="18">
        <v>0.504615190779623</v>
      </c>
      <c r="BN94" s="18">
        <v>4.532387082160589</v>
      </c>
      <c r="BO94" s="20">
        <v>1.1396551101666677</v>
      </c>
      <c r="BP94" s="21">
        <v>2.9788439905751427</v>
      </c>
      <c r="BQ94" s="1">
        <v>29</v>
      </c>
      <c r="BR94" s="22">
        <v>0.04689902701027572</v>
      </c>
      <c r="BS94" s="19">
        <v>0.04918422919884836</v>
      </c>
      <c r="BT94" s="22">
        <v>0.0241155471847843</v>
      </c>
      <c r="BU94" s="19">
        <v>0.002204695473759691</v>
      </c>
      <c r="BV94" s="19">
        <v>0.10355707004638502</v>
      </c>
      <c r="BW94" s="22">
        <v>0.020063949525891675</v>
      </c>
      <c r="BX94" s="21">
        <v>5.834480574764984</v>
      </c>
    </row>
    <row r="95" spans="1:76" ht="12.75">
      <c r="A95" s="1" t="s">
        <v>81</v>
      </c>
      <c r="B95" s="17">
        <v>33298</v>
      </c>
      <c r="C95" s="16" t="s">
        <v>81</v>
      </c>
      <c r="D95" s="16">
        <v>31</v>
      </c>
      <c r="E95" s="20">
        <v>11.311458055898525</v>
      </c>
      <c r="F95" s="18">
        <v>6.600394918467392</v>
      </c>
      <c r="G95" s="20">
        <v>10.3715850448477</v>
      </c>
      <c r="H95" s="18">
        <v>6.406881065869796</v>
      </c>
      <c r="I95" s="18">
        <v>13.276794063459057</v>
      </c>
      <c r="J95" s="20">
        <v>10.003939060573309</v>
      </c>
      <c r="K95" s="21">
        <v>1.6134370429384663</v>
      </c>
      <c r="L95" s="1">
        <v>31</v>
      </c>
      <c r="M95" s="20">
        <v>0.4912100934554731</v>
      </c>
      <c r="N95" s="18">
        <v>0.2578875797411977</v>
      </c>
      <c r="O95" s="20">
        <v>0.42404217985872</v>
      </c>
      <c r="P95" s="18">
        <v>0.27771514570923783</v>
      </c>
      <c r="Q95" s="18">
        <v>0.6629654323999543</v>
      </c>
      <c r="R95" s="20">
        <v>0.4334001244774545</v>
      </c>
      <c r="S95" s="21">
        <v>1.6830230561620958</v>
      </c>
      <c r="T95" s="1">
        <v>31</v>
      </c>
      <c r="U95" s="20">
        <v>2.2051069091179722</v>
      </c>
      <c r="V95" s="18">
        <v>0.9124045078469366</v>
      </c>
      <c r="W95" s="20">
        <v>2.08388536030813</v>
      </c>
      <c r="X95" s="18">
        <v>1.4398478626417661</v>
      </c>
      <c r="Y95" s="18">
        <v>2.67073810677249</v>
      </c>
      <c r="Z95" s="20">
        <v>2.056858221953348</v>
      </c>
      <c r="AA95" s="21">
        <v>1.4439581143247524</v>
      </c>
      <c r="AB95" s="1">
        <v>31</v>
      </c>
      <c r="AC95" s="20">
        <v>6.416086132005058</v>
      </c>
      <c r="AD95" s="18">
        <v>3.5805809540500393</v>
      </c>
      <c r="AE95" s="20">
        <v>6.00518413096192</v>
      </c>
      <c r="AF95" s="18">
        <v>3.7202549087477856</v>
      </c>
      <c r="AG95" s="18">
        <v>7.367890885423208</v>
      </c>
      <c r="AH95" s="20">
        <v>5.725764726810169</v>
      </c>
      <c r="AI95" s="21">
        <v>1.586439412895614</v>
      </c>
      <c r="AJ95" s="1">
        <v>29</v>
      </c>
      <c r="AK95" s="20">
        <v>0.6037411549932884</v>
      </c>
      <c r="AL95" s="18">
        <v>0.335028515982922</v>
      </c>
      <c r="AM95" s="20">
        <v>0.506182949485788</v>
      </c>
      <c r="AN95" s="18">
        <v>0.37726345332238803</v>
      </c>
      <c r="AO95" s="18">
        <v>0.8135688194007019</v>
      </c>
      <c r="AP95" s="20">
        <v>0.5422813627452885</v>
      </c>
      <c r="AQ95" s="21">
        <v>1.5597020046229748</v>
      </c>
      <c r="AR95" s="1">
        <v>31</v>
      </c>
      <c r="AS95" s="20">
        <v>1.7480428309661291</v>
      </c>
      <c r="AT95" s="18">
        <v>0.05592609683831942</v>
      </c>
      <c r="AU95" s="20">
        <v>1.7449934717985</v>
      </c>
      <c r="AV95" s="18">
        <v>1.6920092216265399</v>
      </c>
      <c r="AW95" s="18">
        <v>1.799331062478964</v>
      </c>
      <c r="AX95" s="20">
        <v>1.7471795538037274</v>
      </c>
      <c r="AY95" s="21">
        <v>1.0324473626367816</v>
      </c>
      <c r="AZ95" s="1">
        <v>31</v>
      </c>
      <c r="BA95" s="22">
        <v>0.019390607639615125</v>
      </c>
      <c r="BB95" s="19">
        <v>0.005276314031502788</v>
      </c>
      <c r="BC95" s="22">
        <v>0.0188397504919639</v>
      </c>
      <c r="BD95" s="19">
        <v>0.014222719371603099</v>
      </c>
      <c r="BE95" s="19">
        <v>0.023785297373759742</v>
      </c>
      <c r="BF95" s="22">
        <v>0.018744312135329518</v>
      </c>
      <c r="BG95" s="21">
        <v>1.300279889776284</v>
      </c>
      <c r="BH95" s="4">
        <f t="shared" si="1"/>
        <v>9.95724100460651</v>
      </c>
      <c r="BI95" s="1">
        <v>31</v>
      </c>
      <c r="BJ95" s="20">
        <v>7.659416157389623</v>
      </c>
      <c r="BK95" s="18">
        <v>15.863240874995041</v>
      </c>
      <c r="BL95" s="20">
        <v>1.75511909627624</v>
      </c>
      <c r="BM95" s="18">
        <v>0.7760939702927392</v>
      </c>
      <c r="BN95" s="18">
        <v>9.686718074123835</v>
      </c>
      <c r="BO95" s="20">
        <v>2.642575798114528</v>
      </c>
      <c r="BP95" s="21">
        <v>3.71767092330979</v>
      </c>
      <c r="BQ95" s="1">
        <v>31</v>
      </c>
      <c r="BR95" s="22">
        <v>0.06904492270650041</v>
      </c>
      <c r="BS95" s="19">
        <v>0.04401757147910679</v>
      </c>
      <c r="BT95" s="22">
        <v>0.0661519423858299</v>
      </c>
      <c r="BU95" s="19">
        <v>0.03487630684712748</v>
      </c>
      <c r="BV95" s="19">
        <v>0.11053762207764119</v>
      </c>
      <c r="BW95" s="22">
        <v>0.05697367328744121</v>
      </c>
      <c r="BX95" s="21">
        <v>1.9393792040207445</v>
      </c>
    </row>
    <row r="96" spans="1:76" ht="12.75">
      <c r="A96" s="1" t="s">
        <v>82</v>
      </c>
      <c r="B96" s="17">
        <v>33329</v>
      </c>
      <c r="C96" s="16" t="s">
        <v>82</v>
      </c>
      <c r="D96" s="16">
        <v>30</v>
      </c>
      <c r="E96" s="20">
        <v>9.38952765950417</v>
      </c>
      <c r="F96" s="18">
        <v>4.184927775305751</v>
      </c>
      <c r="G96" s="20">
        <v>8.69997280630501</v>
      </c>
      <c r="H96" s="18">
        <v>6.786808417447389</v>
      </c>
      <c r="I96" s="18">
        <v>10.855014091414937</v>
      </c>
      <c r="J96" s="20">
        <v>8.806213671172117</v>
      </c>
      <c r="K96" s="21">
        <v>1.4049635925258779</v>
      </c>
      <c r="L96" s="1">
        <v>30</v>
      </c>
      <c r="M96" s="20">
        <v>0.8307141814129788</v>
      </c>
      <c r="N96" s="18">
        <v>0.4364937204556778</v>
      </c>
      <c r="O96" s="20">
        <v>0.9144537551807035</v>
      </c>
      <c r="P96" s="18">
        <v>0.33256799943482496</v>
      </c>
      <c r="Q96" s="18">
        <v>1.2507895193895164</v>
      </c>
      <c r="R96" s="20">
        <v>0.6854287983148499</v>
      </c>
      <c r="S96" s="21">
        <v>2.0211136972857626</v>
      </c>
      <c r="T96" s="1">
        <v>30</v>
      </c>
      <c r="U96" s="20">
        <v>2.5109267757433145</v>
      </c>
      <c r="V96" s="18">
        <v>0.921589362810202</v>
      </c>
      <c r="W96" s="20">
        <v>2.324908415407485</v>
      </c>
      <c r="X96" s="18">
        <v>1.8950222468153135</v>
      </c>
      <c r="Y96" s="18">
        <v>3.128298310668241</v>
      </c>
      <c r="Z96" s="20">
        <v>2.380667269145682</v>
      </c>
      <c r="AA96" s="21">
        <v>1.3757915381336618</v>
      </c>
      <c r="AB96" s="1">
        <v>30</v>
      </c>
      <c r="AC96" s="20">
        <v>5.5422335570984895</v>
      </c>
      <c r="AD96" s="18">
        <v>2.2623204900768403</v>
      </c>
      <c r="AE96" s="20">
        <v>5.1616741902504</v>
      </c>
      <c r="AF96" s="18">
        <v>3.9757604254080876</v>
      </c>
      <c r="AG96" s="18">
        <v>6.409665764073208</v>
      </c>
      <c r="AH96" s="20">
        <v>5.235620871406532</v>
      </c>
      <c r="AI96" s="21">
        <v>1.3813666628872936</v>
      </c>
      <c r="AJ96" s="1">
        <v>29</v>
      </c>
      <c r="AK96" s="20">
        <v>1.1775632417138562</v>
      </c>
      <c r="AL96" s="18">
        <v>0.7853046205579658</v>
      </c>
      <c r="AM96" s="20">
        <v>1.09654786896668</v>
      </c>
      <c r="AN96" s="18">
        <v>0.6464342261828301</v>
      </c>
      <c r="AO96" s="18">
        <v>1.379582187482124</v>
      </c>
      <c r="AP96" s="20">
        <v>1.01281548306274</v>
      </c>
      <c r="AQ96" s="21">
        <v>1.694893882514574</v>
      </c>
      <c r="AR96" s="1">
        <v>30</v>
      </c>
      <c r="AS96" s="20">
        <v>1.6840966265897184</v>
      </c>
      <c r="AT96" s="18">
        <v>0.08442363239066125</v>
      </c>
      <c r="AU96" s="20">
        <v>1.708162085268545</v>
      </c>
      <c r="AV96" s="18">
        <v>1.6080996541110908</v>
      </c>
      <c r="AW96" s="18">
        <v>1.738673970688476</v>
      </c>
      <c r="AX96" s="20">
        <v>1.6819807788730026</v>
      </c>
      <c r="AY96" s="21">
        <v>1.052800503825468</v>
      </c>
      <c r="AZ96" s="1">
        <v>30</v>
      </c>
      <c r="BA96" s="22">
        <v>0.030318046977592567</v>
      </c>
      <c r="BB96" s="19">
        <v>0.010833204538073979</v>
      </c>
      <c r="BC96" s="22">
        <v>0.02747336821150875</v>
      </c>
      <c r="BD96" s="19">
        <v>0.023741559508924905</v>
      </c>
      <c r="BE96" s="19">
        <v>0.042600592743168145</v>
      </c>
      <c r="BF96" s="22">
        <v>0.028078388533364803</v>
      </c>
      <c r="BG96" s="21">
        <v>1.5655519439445482</v>
      </c>
      <c r="BH96" s="4">
        <f t="shared" si="1"/>
        <v>10.398367576186011</v>
      </c>
      <c r="BI96" s="1">
        <v>30</v>
      </c>
      <c r="BJ96" s="20">
        <v>7.998744289373854</v>
      </c>
      <c r="BK96" s="18">
        <v>8.056153506839642</v>
      </c>
      <c r="BL96" s="20">
        <v>3.3574787112692297</v>
      </c>
      <c r="BM96" s="18">
        <v>0.691576529848107</v>
      </c>
      <c r="BN96" s="18">
        <v>17.17298738070051</v>
      </c>
      <c r="BO96" s="20">
        <v>3.3579804805885365</v>
      </c>
      <c r="BP96" s="21">
        <v>4.5598340976420095</v>
      </c>
      <c r="BQ96" s="1">
        <v>30</v>
      </c>
      <c r="BR96" s="22">
        <v>0.21759912365069065</v>
      </c>
      <c r="BS96" s="19">
        <v>0.13588287797877432</v>
      </c>
      <c r="BT96" s="22">
        <v>0.2107369355879865</v>
      </c>
      <c r="BU96" s="19">
        <v>0.09865208973152426</v>
      </c>
      <c r="BV96" s="19">
        <v>0.32940163515503945</v>
      </c>
      <c r="BW96" s="22">
        <v>0.1766474199375465</v>
      </c>
      <c r="BX96" s="21">
        <v>1.990030423512209</v>
      </c>
    </row>
    <row r="97" spans="1:76" ht="12.75">
      <c r="A97" s="1" t="s">
        <v>83</v>
      </c>
      <c r="B97" s="17">
        <v>33359</v>
      </c>
      <c r="C97" s="16" t="s">
        <v>83</v>
      </c>
      <c r="D97" s="16">
        <v>31</v>
      </c>
      <c r="E97" s="20">
        <v>8.961262059138118</v>
      </c>
      <c r="F97" s="18">
        <v>2.6459439677315566</v>
      </c>
      <c r="G97" s="20">
        <v>8.341399083838411</v>
      </c>
      <c r="H97" s="18">
        <v>7.187548702067009</v>
      </c>
      <c r="I97" s="18">
        <v>12.24455330624318</v>
      </c>
      <c r="J97" s="20">
        <v>8.54492419304354</v>
      </c>
      <c r="K97" s="21">
        <v>1.389200689498343</v>
      </c>
      <c r="L97" s="1">
        <v>31</v>
      </c>
      <c r="M97" s="20">
        <v>0.8517035659437387</v>
      </c>
      <c r="N97" s="18">
        <v>0.47580782547543954</v>
      </c>
      <c r="O97" s="20">
        <v>0.697920489161177</v>
      </c>
      <c r="P97" s="18">
        <v>0.4217444844724322</v>
      </c>
      <c r="Q97" s="18">
        <v>1.2884079270834938</v>
      </c>
      <c r="R97" s="20">
        <v>0.7234029145776645</v>
      </c>
      <c r="S97" s="21">
        <v>1.8416371384400139</v>
      </c>
      <c r="T97" s="1">
        <v>31</v>
      </c>
      <c r="U97" s="20">
        <v>2.7055977176800523</v>
      </c>
      <c r="V97" s="18">
        <v>1.3473168823115738</v>
      </c>
      <c r="W97" s="20">
        <v>2.34955684855729</v>
      </c>
      <c r="X97" s="18">
        <v>1.606949460135078</v>
      </c>
      <c r="Y97" s="18">
        <v>3.7983619949444116</v>
      </c>
      <c r="Z97" s="20">
        <v>2.445735429219185</v>
      </c>
      <c r="AA97" s="21">
        <v>1.557104271493596</v>
      </c>
      <c r="AB97" s="1">
        <v>31</v>
      </c>
      <c r="AC97" s="20">
        <v>5.177380718203269</v>
      </c>
      <c r="AD97" s="18">
        <v>1.4314667008489965</v>
      </c>
      <c r="AE97" s="20">
        <v>4.78795397971241</v>
      </c>
      <c r="AF97" s="18">
        <v>4.218429086260535</v>
      </c>
      <c r="AG97" s="18">
        <v>6.95611659238984</v>
      </c>
      <c r="AH97" s="20">
        <v>4.9656262761176375</v>
      </c>
      <c r="AI97" s="21">
        <v>1.3609646235552093</v>
      </c>
      <c r="AJ97" s="1">
        <v>31</v>
      </c>
      <c r="AK97" s="20">
        <v>1.40245099090829</v>
      </c>
      <c r="AL97" s="18">
        <v>1.1010434010841723</v>
      </c>
      <c r="AM97" s="20">
        <v>1.09320345313959</v>
      </c>
      <c r="AN97" s="18">
        <v>0.507995493864771</v>
      </c>
      <c r="AO97" s="18">
        <v>2.2922182866769663</v>
      </c>
      <c r="AP97" s="20">
        <v>1.0937509265823426</v>
      </c>
      <c r="AQ97" s="21">
        <v>2.029443811377824</v>
      </c>
      <c r="AR97" s="1">
        <v>31</v>
      </c>
      <c r="AS97" s="20">
        <v>1.7216496613694148</v>
      </c>
      <c r="AT97" s="18">
        <v>0.05393595269671178</v>
      </c>
      <c r="AU97" s="20">
        <v>1.74398873915433</v>
      </c>
      <c r="AV97" s="18">
        <v>1.680233432291136</v>
      </c>
      <c r="AW97" s="18">
        <v>1.769283055945802</v>
      </c>
      <c r="AX97" s="20">
        <v>1.7208150025588236</v>
      </c>
      <c r="AY97" s="21">
        <v>1.0323365241305655</v>
      </c>
      <c r="AZ97" s="1">
        <v>31</v>
      </c>
      <c r="BA97" s="22">
        <v>0.02625599340986491</v>
      </c>
      <c r="BB97" s="19">
        <v>0.007399159250903997</v>
      </c>
      <c r="BC97" s="22">
        <v>0.026505740869098</v>
      </c>
      <c r="BD97" s="19">
        <v>0.01808498877730668</v>
      </c>
      <c r="BE97" s="19">
        <v>0.03453213420870192</v>
      </c>
      <c r="BF97" s="22">
        <v>0.02519950560306933</v>
      </c>
      <c r="BG97" s="21">
        <v>1.3464403797093263</v>
      </c>
      <c r="BH97" s="4">
        <f t="shared" si="1"/>
        <v>34.5469062450338</v>
      </c>
      <c r="BI97" s="1">
        <v>31</v>
      </c>
      <c r="BJ97" s="20">
        <v>26.574543265410615</v>
      </c>
      <c r="BK97" s="18">
        <v>40.774731168323605</v>
      </c>
      <c r="BL97" s="20">
        <v>9.76772962681113</v>
      </c>
      <c r="BM97" s="18">
        <v>0.9298467246926644</v>
      </c>
      <c r="BN97" s="18">
        <v>58.87249068471846</v>
      </c>
      <c r="BO97" s="20">
        <v>7.570095611272185</v>
      </c>
      <c r="BP97" s="21">
        <v>5.777223082056083</v>
      </c>
      <c r="BQ97" s="1">
        <v>31</v>
      </c>
      <c r="BR97" s="22">
        <v>0.12288275314932083</v>
      </c>
      <c r="BS97" s="19">
        <v>0.06818971128040456</v>
      </c>
      <c r="BT97" s="22">
        <v>0.119187491797278</v>
      </c>
      <c r="BU97" s="19">
        <v>0.04620243914366226</v>
      </c>
      <c r="BV97" s="19">
        <v>0.20012395364396882</v>
      </c>
      <c r="BW97" s="22">
        <v>0.10178461466255972</v>
      </c>
      <c r="BX97" s="21">
        <v>1.9547939262574574</v>
      </c>
    </row>
    <row r="98" spans="1:76" ht="12.75">
      <c r="A98" s="1" t="s">
        <v>84</v>
      </c>
      <c r="B98" s="17">
        <v>33390</v>
      </c>
      <c r="C98" s="16" t="s">
        <v>84</v>
      </c>
      <c r="D98" s="16">
        <v>30</v>
      </c>
      <c r="E98" s="20">
        <v>10.086235598456758</v>
      </c>
      <c r="F98" s="18">
        <v>2.098526426382032</v>
      </c>
      <c r="G98" s="20">
        <v>9.998419004928099</v>
      </c>
      <c r="H98" s="18">
        <v>8.411553197303583</v>
      </c>
      <c r="I98" s="18">
        <v>11.521484202403823</v>
      </c>
      <c r="J98" s="20">
        <v>9.865471338756304</v>
      </c>
      <c r="K98" s="21">
        <v>1.2439550522090068</v>
      </c>
      <c r="L98" s="1">
        <v>30</v>
      </c>
      <c r="M98" s="20">
        <v>0.6990776666186888</v>
      </c>
      <c r="N98" s="18">
        <v>0.2182925142158197</v>
      </c>
      <c r="O98" s="20">
        <v>0.699615970648781</v>
      </c>
      <c r="P98" s="18">
        <v>0.5324162575469412</v>
      </c>
      <c r="Q98" s="18">
        <v>0.8882457366037018</v>
      </c>
      <c r="R98" s="20">
        <v>0.6529246928369493</v>
      </c>
      <c r="S98" s="21">
        <v>1.5271799310711829</v>
      </c>
      <c r="T98" s="1">
        <v>30</v>
      </c>
      <c r="U98" s="20">
        <v>2.5119989777898954</v>
      </c>
      <c r="V98" s="18">
        <v>0.5994398611433122</v>
      </c>
      <c r="W98" s="20">
        <v>2.4685534783188547</v>
      </c>
      <c r="X98" s="18">
        <v>2.008039003718133</v>
      </c>
      <c r="Y98" s="18">
        <v>3.1694535299745454</v>
      </c>
      <c r="Z98" s="20">
        <v>2.432411351323471</v>
      </c>
      <c r="AA98" s="21">
        <v>1.3101433528906752</v>
      </c>
      <c r="AB98" s="1">
        <v>30</v>
      </c>
      <c r="AC98" s="20">
        <v>5.806256771533681</v>
      </c>
      <c r="AD98" s="18">
        <v>1.1931851371072275</v>
      </c>
      <c r="AE98" s="20">
        <v>5.79921016745606</v>
      </c>
      <c r="AF98" s="18">
        <v>4.8735705806939045</v>
      </c>
      <c r="AG98" s="18">
        <v>6.528745478985536</v>
      </c>
      <c r="AH98" s="20">
        <v>5.681097819499867</v>
      </c>
      <c r="AI98" s="21">
        <v>1.2423820039278222</v>
      </c>
      <c r="AJ98" s="1">
        <v>30</v>
      </c>
      <c r="AK98" s="20">
        <v>1.0505641483948687</v>
      </c>
      <c r="AL98" s="18">
        <v>0.3714343153130762</v>
      </c>
      <c r="AM98" s="20">
        <v>1.00296847288712</v>
      </c>
      <c r="AN98" s="18">
        <v>0.6700936791640617</v>
      </c>
      <c r="AO98" s="18">
        <v>1.4590918042556915</v>
      </c>
      <c r="AP98" s="20">
        <v>0.9725526744959906</v>
      </c>
      <c r="AQ98" s="21">
        <v>1.5417040939700102</v>
      </c>
      <c r="AR98" s="1">
        <v>30</v>
      </c>
      <c r="AS98" s="20">
        <v>1.7368476469524226</v>
      </c>
      <c r="AT98" s="18">
        <v>0.033140571144318266</v>
      </c>
      <c r="AU98" s="20">
        <v>1.7378159819927301</v>
      </c>
      <c r="AV98" s="18">
        <v>1.7084284071310047</v>
      </c>
      <c r="AW98" s="18">
        <v>1.75961142999379</v>
      </c>
      <c r="AX98" s="20">
        <v>1.7365431211013376</v>
      </c>
      <c r="AY98" s="21">
        <v>1.0192138303352527</v>
      </c>
      <c r="AZ98" s="1">
        <v>30</v>
      </c>
      <c r="BA98" s="22">
        <v>0.02252389562860033</v>
      </c>
      <c r="BB98" s="19">
        <v>0.007533152324364458</v>
      </c>
      <c r="BC98" s="22">
        <v>0.0238755968538598</v>
      </c>
      <c r="BD98" s="19">
        <v>0.013502959390295891</v>
      </c>
      <c r="BE98" s="19">
        <v>0.030553122162464447</v>
      </c>
      <c r="BF98" s="22">
        <v>0.021030753348298674</v>
      </c>
      <c r="BG98" s="21">
        <v>1.5005934665862268</v>
      </c>
      <c r="BH98" s="4">
        <f t="shared" si="1"/>
        <v>27.625141084124408</v>
      </c>
      <c r="BI98" s="1">
        <v>30</v>
      </c>
      <c r="BJ98" s="20">
        <v>21.250108526249544</v>
      </c>
      <c r="BK98" s="18">
        <v>14.081836720926267</v>
      </c>
      <c r="BL98" s="20">
        <v>18.4837664477891</v>
      </c>
      <c r="BM98" s="18">
        <v>9.569363660245125</v>
      </c>
      <c r="BN98" s="18">
        <v>33.47861776103814</v>
      </c>
      <c r="BO98" s="20">
        <v>16.333292851578253</v>
      </c>
      <c r="BP98" s="21">
        <v>2.345343715705137</v>
      </c>
      <c r="BQ98" s="1">
        <v>30</v>
      </c>
      <c r="BR98" s="22">
        <v>0.12227740929848581</v>
      </c>
      <c r="BS98" s="19">
        <v>0.05869944835092195</v>
      </c>
      <c r="BT98" s="22">
        <v>0.1111851130459435</v>
      </c>
      <c r="BU98" s="19">
        <v>0.06642783573192289</v>
      </c>
      <c r="BV98" s="19">
        <v>0.17230979622738368</v>
      </c>
      <c r="BW98" s="22">
        <v>0.10755673590168931</v>
      </c>
      <c r="BX98" s="21">
        <v>1.7453127569058566</v>
      </c>
    </row>
    <row r="99" spans="1:76" ht="12.75">
      <c r="A99" s="1" t="s">
        <v>85</v>
      </c>
      <c r="B99" s="17">
        <v>33420</v>
      </c>
      <c r="C99" s="16" t="s">
        <v>85</v>
      </c>
      <c r="D99" s="16">
        <v>30</v>
      </c>
      <c r="E99" s="20">
        <v>9.61725754253079</v>
      </c>
      <c r="F99" s="18">
        <v>2.783628634280796</v>
      </c>
      <c r="G99" s="20">
        <v>9.311966549097164</v>
      </c>
      <c r="H99" s="18">
        <v>7.286538355881175</v>
      </c>
      <c r="I99" s="18">
        <v>11.52075062061358</v>
      </c>
      <c r="J99" s="20">
        <v>9.246238249199193</v>
      </c>
      <c r="K99" s="21">
        <v>1.3341158743565822</v>
      </c>
      <c r="L99" s="1">
        <v>30</v>
      </c>
      <c r="M99" s="20">
        <v>0.6247200795362069</v>
      </c>
      <c r="N99" s="18">
        <v>0.24025782248215383</v>
      </c>
      <c r="O99" s="20">
        <v>0.6133047125751061</v>
      </c>
      <c r="P99" s="18">
        <v>0.38912065842808713</v>
      </c>
      <c r="Q99" s="18">
        <v>0.8868321762528545</v>
      </c>
      <c r="R99" s="20">
        <v>0.5741913088258174</v>
      </c>
      <c r="S99" s="21">
        <v>1.5528773327263097</v>
      </c>
      <c r="T99" s="1">
        <v>29</v>
      </c>
      <c r="U99" s="20">
        <v>2.5758554105997526</v>
      </c>
      <c r="V99" s="18">
        <v>0.8775685725340798</v>
      </c>
      <c r="W99" s="20">
        <v>2.62033585922685</v>
      </c>
      <c r="X99" s="18">
        <v>1.7659556215971157</v>
      </c>
      <c r="Y99" s="18">
        <v>3.23877814247898</v>
      </c>
      <c r="Z99" s="20">
        <v>2.4255125835227522</v>
      </c>
      <c r="AA99" s="21">
        <v>1.4465738154404628</v>
      </c>
      <c r="AB99" s="1">
        <v>30</v>
      </c>
      <c r="AC99" s="20">
        <v>5.540184593859654</v>
      </c>
      <c r="AD99" s="18">
        <v>1.661096720769483</v>
      </c>
      <c r="AE99" s="20">
        <v>5.36495941467832</v>
      </c>
      <c r="AF99" s="18">
        <v>4.170345643838484</v>
      </c>
      <c r="AG99" s="18">
        <v>6.697253784621843</v>
      </c>
      <c r="AH99" s="20">
        <v>5.308050525078279</v>
      </c>
      <c r="AI99" s="21">
        <v>1.351546064308079</v>
      </c>
      <c r="AJ99" s="1">
        <v>29</v>
      </c>
      <c r="AK99" s="20">
        <v>1.217836607519103</v>
      </c>
      <c r="AL99" s="18">
        <v>0.5923310632264026</v>
      </c>
      <c r="AM99" s="20">
        <v>1.21933930191012</v>
      </c>
      <c r="AN99" s="18">
        <v>0.676081272422589</v>
      </c>
      <c r="AO99" s="18">
        <v>1.6650232095031607</v>
      </c>
      <c r="AP99" s="20">
        <v>1.0769148323853683</v>
      </c>
      <c r="AQ99" s="21">
        <v>1.7143878035748887</v>
      </c>
      <c r="AR99" s="1">
        <v>30</v>
      </c>
      <c r="AS99" s="20">
        <v>1.7429274252871254</v>
      </c>
      <c r="AT99" s="18">
        <v>0.059749818019825644</v>
      </c>
      <c r="AU99" s="20">
        <v>1.743610811267835</v>
      </c>
      <c r="AV99" s="18">
        <v>1.700692413848312</v>
      </c>
      <c r="AW99" s="18">
        <v>1.7791436906297744</v>
      </c>
      <c r="AX99" s="20">
        <v>1.7419273244507856</v>
      </c>
      <c r="AY99" s="21">
        <v>1.0351663144845251</v>
      </c>
      <c r="AZ99" s="1">
        <v>27</v>
      </c>
      <c r="BA99" s="22">
        <v>0.025421029391793453</v>
      </c>
      <c r="BB99" s="19">
        <v>0.010358823747843433</v>
      </c>
      <c r="BC99" s="22">
        <v>0.0261039632792014</v>
      </c>
      <c r="BD99" s="19">
        <v>0.01572967981824159</v>
      </c>
      <c r="BE99" s="19">
        <v>0.03311522574517163</v>
      </c>
      <c r="BF99" s="22">
        <v>0.02301507738044327</v>
      </c>
      <c r="BG99" s="21">
        <v>1.6446623763407464</v>
      </c>
      <c r="BH99" s="4">
        <f t="shared" si="1"/>
        <v>24.523423690319067</v>
      </c>
      <c r="BI99" s="1">
        <v>30</v>
      </c>
      <c r="BJ99" s="20">
        <v>18.864172069476204</v>
      </c>
      <c r="BK99" s="18">
        <v>11.534669567750848</v>
      </c>
      <c r="BL99" s="20">
        <v>17.3838624168425</v>
      </c>
      <c r="BM99" s="18">
        <v>9.199100352277831</v>
      </c>
      <c r="BN99" s="18">
        <v>29.493248701034272</v>
      </c>
      <c r="BO99" s="20">
        <v>14.621826878506695</v>
      </c>
      <c r="BP99" s="21">
        <v>2.307532615633174</v>
      </c>
      <c r="BQ99" s="1">
        <v>30</v>
      </c>
      <c r="BR99" s="22">
        <v>0.13982197416801573</v>
      </c>
      <c r="BS99" s="19">
        <v>0.07456250926427721</v>
      </c>
      <c r="BT99" s="22">
        <v>0.12998198890975998</v>
      </c>
      <c r="BU99" s="19">
        <v>0.0830849376781318</v>
      </c>
      <c r="BV99" s="19">
        <v>0.18590788410502232</v>
      </c>
      <c r="BW99" s="22">
        <v>0.12438947526754077</v>
      </c>
      <c r="BX99" s="21">
        <v>1.6217142863874758</v>
      </c>
    </row>
    <row r="100" spans="1:76" ht="12.75">
      <c r="A100" s="1" t="s">
        <v>86</v>
      </c>
      <c r="B100" s="17">
        <v>33451</v>
      </c>
      <c r="C100" s="16" t="s">
        <v>86</v>
      </c>
      <c r="D100" s="16">
        <v>29</v>
      </c>
      <c r="E100" s="20">
        <v>6.8578765611937715</v>
      </c>
      <c r="F100" s="18">
        <v>3.123126010614979</v>
      </c>
      <c r="G100" s="20">
        <v>5.78661045608306</v>
      </c>
      <c r="H100" s="18">
        <v>4.364077727414593</v>
      </c>
      <c r="I100" s="18">
        <v>9.855836059934909</v>
      </c>
      <c r="J100" s="20">
        <v>6.099574207588662</v>
      </c>
      <c r="K100" s="21">
        <v>1.7102090893430295</v>
      </c>
      <c r="L100" s="1">
        <v>29</v>
      </c>
      <c r="M100" s="20">
        <v>0.5829231143222938</v>
      </c>
      <c r="N100" s="18">
        <v>0.22481436702247118</v>
      </c>
      <c r="O100" s="20">
        <v>0.560780319823042</v>
      </c>
      <c r="P100" s="18">
        <v>0.38011613011767326</v>
      </c>
      <c r="Q100" s="18">
        <v>0.8340101284599978</v>
      </c>
      <c r="R100" s="20">
        <v>0.5336187699937074</v>
      </c>
      <c r="S100" s="21">
        <v>1.588213263728894</v>
      </c>
      <c r="T100" s="1">
        <v>29</v>
      </c>
      <c r="U100" s="20">
        <v>2.18191543314051</v>
      </c>
      <c r="V100" s="18">
        <v>0.7954962758038403</v>
      </c>
      <c r="W100" s="20">
        <v>2.24590691074332</v>
      </c>
      <c r="X100" s="18">
        <v>1.5793823668558444</v>
      </c>
      <c r="Y100" s="18">
        <v>2.9940022772646557</v>
      </c>
      <c r="Z100" s="20">
        <v>2.004268361416948</v>
      </c>
      <c r="AA100" s="21">
        <v>1.5877447171886467</v>
      </c>
      <c r="AB100" s="1">
        <v>29</v>
      </c>
      <c r="AC100" s="20">
        <v>3.9204637119896133</v>
      </c>
      <c r="AD100" s="18">
        <v>1.9006696549361823</v>
      </c>
      <c r="AE100" s="20">
        <v>3.19396379424202</v>
      </c>
      <c r="AF100" s="18">
        <v>2.434239754019213</v>
      </c>
      <c r="AG100" s="18">
        <v>5.833330137891575</v>
      </c>
      <c r="AH100" s="20">
        <v>3.4349631973034973</v>
      </c>
      <c r="AI100" s="21">
        <v>1.7700100899389652</v>
      </c>
      <c r="AJ100" s="1">
        <v>29</v>
      </c>
      <c r="AK100" s="20">
        <v>1.1951347168327255</v>
      </c>
      <c r="AL100" s="18">
        <v>0.5598481210357603</v>
      </c>
      <c r="AM100" s="20">
        <v>1.02065981590511</v>
      </c>
      <c r="AN100" s="18">
        <v>0.6807684341286431</v>
      </c>
      <c r="AO100" s="18">
        <v>1.8553687403716583</v>
      </c>
      <c r="AP100" s="20">
        <v>1.0599336752577724</v>
      </c>
      <c r="AQ100" s="21">
        <v>1.6875067142077398</v>
      </c>
      <c r="AR100" s="1">
        <v>29</v>
      </c>
      <c r="AS100" s="20">
        <v>1.778317844781841</v>
      </c>
      <c r="AT100" s="18">
        <v>0.09880701735794443</v>
      </c>
      <c r="AU100" s="20">
        <v>1.75635481386242</v>
      </c>
      <c r="AV100" s="18">
        <v>1.7054407836077987</v>
      </c>
      <c r="AW100" s="18">
        <v>1.8576988078063421</v>
      </c>
      <c r="AX100" s="20">
        <v>1.7757320405577948</v>
      </c>
      <c r="AY100" s="21">
        <v>1.0561113216632394</v>
      </c>
      <c r="AZ100" s="1">
        <v>23</v>
      </c>
      <c r="BA100" s="22">
        <v>0.023823723683275833</v>
      </c>
      <c r="BB100" s="19">
        <v>0.011506637152644637</v>
      </c>
      <c r="BC100" s="22">
        <v>0.0253545351994751</v>
      </c>
      <c r="BD100" s="19">
        <v>0.01215349672613453</v>
      </c>
      <c r="BE100" s="19">
        <v>0.03241769575425848</v>
      </c>
      <c r="BF100" s="22">
        <v>0.020247166480147908</v>
      </c>
      <c r="BG100" s="21">
        <v>2.0012904544077337</v>
      </c>
      <c r="BH100" s="4">
        <f t="shared" si="1"/>
        <v>25.26067438491827</v>
      </c>
      <c r="BI100" s="1">
        <v>29</v>
      </c>
      <c r="BJ100" s="20">
        <v>19.43128798839867</v>
      </c>
      <c r="BK100" s="18">
        <v>18.61853668976611</v>
      </c>
      <c r="BL100" s="20">
        <v>15.9790650216974</v>
      </c>
      <c r="BM100" s="18">
        <v>3.239191917976734</v>
      </c>
      <c r="BN100" s="18">
        <v>32.72806641392184</v>
      </c>
      <c r="BO100" s="20">
        <v>12.297595343928977</v>
      </c>
      <c r="BP100" s="21">
        <v>2.816714692371243</v>
      </c>
      <c r="BQ100" s="1">
        <v>29</v>
      </c>
      <c r="BR100" s="22">
        <v>0.1405401687756882</v>
      </c>
      <c r="BS100" s="19">
        <v>0.08606416220717139</v>
      </c>
      <c r="BT100" s="22">
        <v>0.125975933271987</v>
      </c>
      <c r="BU100" s="19">
        <v>0.07312641834890159</v>
      </c>
      <c r="BV100" s="19">
        <v>0.1977522857028173</v>
      </c>
      <c r="BW100" s="22">
        <v>0.11897638403455298</v>
      </c>
      <c r="BX100" s="21">
        <v>1.8286173445185714</v>
      </c>
    </row>
    <row r="101" spans="1:76" ht="12.75">
      <c r="A101" s="1" t="s">
        <v>87</v>
      </c>
      <c r="B101" s="17">
        <v>33482</v>
      </c>
      <c r="C101" s="16" t="s">
        <v>87</v>
      </c>
      <c r="D101" s="16">
        <v>28</v>
      </c>
      <c r="E101" s="20">
        <v>9.403689318828608</v>
      </c>
      <c r="F101" s="18">
        <v>4.903978468075003</v>
      </c>
      <c r="G101" s="20">
        <v>8.675469363070455</v>
      </c>
      <c r="H101" s="18">
        <v>5.711852676301529</v>
      </c>
      <c r="I101" s="18">
        <v>13.101533518279279</v>
      </c>
      <c r="J101" s="20">
        <v>8.298136778163828</v>
      </c>
      <c r="K101" s="21">
        <v>1.6942897339640832</v>
      </c>
      <c r="L101" s="1">
        <v>28</v>
      </c>
      <c r="M101" s="20">
        <v>0.6238776973278676</v>
      </c>
      <c r="N101" s="18">
        <v>0.18936466790390244</v>
      </c>
      <c r="O101" s="20">
        <v>0.628260699531334</v>
      </c>
      <c r="P101" s="18">
        <v>0.4347471650307063</v>
      </c>
      <c r="Q101" s="18">
        <v>0.8151532783084181</v>
      </c>
      <c r="R101" s="20">
        <v>0.5887546557479189</v>
      </c>
      <c r="S101" s="21">
        <v>1.4613333087282698</v>
      </c>
      <c r="T101" s="1">
        <v>28</v>
      </c>
      <c r="U101" s="20">
        <v>2.6416839969483448</v>
      </c>
      <c r="V101" s="18">
        <v>0.8993342879228131</v>
      </c>
      <c r="W101" s="20">
        <v>2.682380480763335</v>
      </c>
      <c r="X101" s="18">
        <v>1.65698428563938</v>
      </c>
      <c r="Y101" s="18">
        <v>3.689926450384666</v>
      </c>
      <c r="Z101" s="20">
        <v>2.497306829905219</v>
      </c>
      <c r="AA101" s="21">
        <v>1.4098652841640156</v>
      </c>
      <c r="AB101" s="1">
        <v>28</v>
      </c>
      <c r="AC101" s="20">
        <v>5.231556224525788</v>
      </c>
      <c r="AD101" s="18">
        <v>2.5755658088850804</v>
      </c>
      <c r="AE101" s="20">
        <v>4.953978996488409</v>
      </c>
      <c r="AF101" s="18">
        <v>3.273374170094253</v>
      </c>
      <c r="AG101" s="18">
        <v>7.160595044086695</v>
      </c>
      <c r="AH101" s="20">
        <v>4.644823598850464</v>
      </c>
      <c r="AI101" s="21">
        <v>1.6819742607619363</v>
      </c>
      <c r="AJ101" s="1">
        <v>28</v>
      </c>
      <c r="AK101" s="20">
        <v>1.3249012952352028</v>
      </c>
      <c r="AL101" s="18">
        <v>0.5543617153589562</v>
      </c>
      <c r="AM101" s="20">
        <v>1.25204712403496</v>
      </c>
      <c r="AN101" s="18">
        <v>0.8488758662269436</v>
      </c>
      <c r="AO101" s="18">
        <v>1.9303878171361641</v>
      </c>
      <c r="AP101" s="20">
        <v>1.1882497957913927</v>
      </c>
      <c r="AQ101" s="21">
        <v>1.6943463997952568</v>
      </c>
      <c r="AR101" s="1">
        <v>28</v>
      </c>
      <c r="AS101" s="20">
        <v>1.78805995702292</v>
      </c>
      <c r="AT101" s="18">
        <v>0.07439689795827358</v>
      </c>
      <c r="AU101" s="20">
        <v>1.80486909527738</v>
      </c>
      <c r="AV101" s="18">
        <v>1.7268637414170431</v>
      </c>
      <c r="AW101" s="18">
        <v>1.853481599330108</v>
      </c>
      <c r="AX101" s="20">
        <v>1.7865343218238716</v>
      </c>
      <c r="AY101" s="21">
        <v>1.043230073575917</v>
      </c>
      <c r="AZ101" s="1">
        <v>22</v>
      </c>
      <c r="BA101" s="22">
        <v>0.020582521433132665</v>
      </c>
      <c r="BB101" s="19">
        <v>0.007677096827792301</v>
      </c>
      <c r="BC101" s="22">
        <v>0.02192163904742505</v>
      </c>
      <c r="BD101" s="19">
        <v>0.013082775988712997</v>
      </c>
      <c r="BE101" s="19">
        <v>0.02669822213184904</v>
      </c>
      <c r="BF101" s="22">
        <v>0.018578680402093723</v>
      </c>
      <c r="BG101" s="21">
        <v>1.70796176215107</v>
      </c>
      <c r="BH101" s="4">
        <f t="shared" si="1"/>
        <v>22.779152934647293</v>
      </c>
      <c r="BI101" s="1">
        <v>28</v>
      </c>
      <c r="BJ101" s="20">
        <v>17.52242533434407</v>
      </c>
      <c r="BK101" s="18">
        <v>10.540773431025675</v>
      </c>
      <c r="BL101" s="20">
        <v>15.670303191784999</v>
      </c>
      <c r="BM101" s="18">
        <v>8.690385182572676</v>
      </c>
      <c r="BN101" s="18">
        <v>31.318947022516387</v>
      </c>
      <c r="BO101" s="20">
        <v>13.101162119187213</v>
      </c>
      <c r="BP101" s="21">
        <v>2.535766021162897</v>
      </c>
      <c r="BQ101" s="1">
        <v>28</v>
      </c>
      <c r="BR101" s="22">
        <v>0.16704140627618594</v>
      </c>
      <c r="BS101" s="19">
        <v>0.06098734040564774</v>
      </c>
      <c r="BT101" s="22">
        <v>0.1674612491868095</v>
      </c>
      <c r="BU101" s="19">
        <v>0.09743921843138202</v>
      </c>
      <c r="BV101" s="19">
        <v>0.23665430380286603</v>
      </c>
      <c r="BW101" s="22">
        <v>0.15533968797461378</v>
      </c>
      <c r="BX101" s="21">
        <v>1.494833451734753</v>
      </c>
    </row>
    <row r="102" spans="1:76" ht="12.75">
      <c r="A102" s="1" t="s">
        <v>88</v>
      </c>
      <c r="B102" s="17">
        <v>33512</v>
      </c>
      <c r="C102" s="16" t="s">
        <v>88</v>
      </c>
      <c r="D102" s="16">
        <v>28</v>
      </c>
      <c r="E102" s="20">
        <v>5.9146483109538</v>
      </c>
      <c r="F102" s="18">
        <v>3.331361209588513</v>
      </c>
      <c r="G102" s="20">
        <v>5.42052958860339</v>
      </c>
      <c r="H102" s="18">
        <v>3.316782749852913</v>
      </c>
      <c r="I102" s="18">
        <v>7.784376016507571</v>
      </c>
      <c r="J102" s="20">
        <v>5.21158681052919</v>
      </c>
      <c r="K102" s="21">
        <v>1.6535549424253455</v>
      </c>
      <c r="L102" s="1">
        <v>28</v>
      </c>
      <c r="M102" s="20">
        <v>0.4180891421532035</v>
      </c>
      <c r="N102" s="18">
        <v>0.20535822873606852</v>
      </c>
      <c r="O102" s="20">
        <v>0.3463651046659835</v>
      </c>
      <c r="P102" s="18">
        <v>0.2636888254953888</v>
      </c>
      <c r="Q102" s="18">
        <v>0.7085252614859586</v>
      </c>
      <c r="R102" s="20">
        <v>0.37534453931705447</v>
      </c>
      <c r="S102" s="21">
        <v>1.6026086588192854</v>
      </c>
      <c r="T102" s="1">
        <v>28</v>
      </c>
      <c r="U102" s="20">
        <v>1.58768960581907</v>
      </c>
      <c r="V102" s="18">
        <v>0.8436672762353038</v>
      </c>
      <c r="W102" s="20">
        <v>1.2289893730234351</v>
      </c>
      <c r="X102" s="18">
        <v>0.9371515600450787</v>
      </c>
      <c r="Y102" s="18">
        <v>2.602841533728997</v>
      </c>
      <c r="Z102" s="20">
        <v>1.4091138704775907</v>
      </c>
      <c r="AA102" s="21">
        <v>1.6245168046979879</v>
      </c>
      <c r="AB102" s="1">
        <v>28</v>
      </c>
      <c r="AC102" s="20">
        <v>3.423091646574793</v>
      </c>
      <c r="AD102" s="18">
        <v>1.9089239756348473</v>
      </c>
      <c r="AE102" s="20">
        <v>3.15414418195476</v>
      </c>
      <c r="AF102" s="18">
        <v>1.9554781408046185</v>
      </c>
      <c r="AG102" s="18">
        <v>4.418126413464895</v>
      </c>
      <c r="AH102" s="20">
        <v>3.0364990047452918</v>
      </c>
      <c r="AI102" s="21">
        <v>1.6233952853557494</v>
      </c>
      <c r="AJ102" s="1">
        <v>28</v>
      </c>
      <c r="AK102" s="20">
        <v>0.7260974383761928</v>
      </c>
      <c r="AL102" s="18">
        <v>0.4737784130064063</v>
      </c>
      <c r="AM102" s="20">
        <v>0.502459021657673</v>
      </c>
      <c r="AN102" s="18">
        <v>0.3726582153764447</v>
      </c>
      <c r="AO102" s="18">
        <v>1.2823308640443174</v>
      </c>
      <c r="AP102" s="20">
        <v>0.6119301771168367</v>
      </c>
      <c r="AQ102" s="21">
        <v>1.7727929945659031</v>
      </c>
      <c r="AR102" s="1">
        <v>28</v>
      </c>
      <c r="AS102" s="20">
        <v>1.7193207106064587</v>
      </c>
      <c r="AT102" s="18">
        <v>0.1009342120353032</v>
      </c>
      <c r="AU102" s="20">
        <v>1.732670217767965</v>
      </c>
      <c r="AV102" s="18">
        <v>1.684042589141337</v>
      </c>
      <c r="AW102" s="18">
        <v>1.7762352535154649</v>
      </c>
      <c r="AX102" s="20">
        <v>1.7163143483283794</v>
      </c>
      <c r="AY102" s="21">
        <v>1.0629930315416896</v>
      </c>
      <c r="AZ102" s="1">
        <v>23</v>
      </c>
      <c r="BA102" s="22">
        <v>0.01728352720944117</v>
      </c>
      <c r="BB102" s="19">
        <v>0.005289430097434517</v>
      </c>
      <c r="BC102" s="22">
        <v>0.0174388599155039</v>
      </c>
      <c r="BD102" s="19">
        <v>0.012381845921840213</v>
      </c>
      <c r="BE102" s="19">
        <v>0.02222091954220409</v>
      </c>
      <c r="BF102" s="22">
        <v>0.016414499428575317</v>
      </c>
      <c r="BG102" s="21">
        <v>1.4129035422588845</v>
      </c>
      <c r="BH102" s="4">
        <f t="shared" si="1"/>
        <v>6.547804679927619</v>
      </c>
      <c r="BI102" s="1">
        <v>28</v>
      </c>
      <c r="BJ102" s="20">
        <v>5.036772830713553</v>
      </c>
      <c r="BK102" s="18">
        <v>7.5953136270047565</v>
      </c>
      <c r="BL102" s="20">
        <v>1.083517019893275</v>
      </c>
      <c r="BM102" s="18">
        <v>0.544790078983623</v>
      </c>
      <c r="BN102" s="18">
        <v>14.731029555149629</v>
      </c>
      <c r="BO102" s="20">
        <v>1.8333151409731578</v>
      </c>
      <c r="BP102" s="21">
        <v>4.062602217917695</v>
      </c>
      <c r="BQ102" s="1">
        <v>28</v>
      </c>
      <c r="BR102" s="22">
        <v>0.11113789721308065</v>
      </c>
      <c r="BS102" s="19">
        <v>0.08135324522687265</v>
      </c>
      <c r="BT102" s="22">
        <v>0.09363581972975996</v>
      </c>
      <c r="BU102" s="19">
        <v>0.03105169654283281</v>
      </c>
      <c r="BV102" s="19">
        <v>0.20186018405223238</v>
      </c>
      <c r="BW102" s="22">
        <v>0.08833048713924108</v>
      </c>
      <c r="BX102" s="21">
        <v>2.227016715641216</v>
      </c>
    </row>
    <row r="103" spans="1:76" ht="12.75">
      <c r="A103" s="1" t="s">
        <v>89</v>
      </c>
      <c r="B103" s="17">
        <v>33543</v>
      </c>
      <c r="C103" s="16" t="s">
        <v>89</v>
      </c>
      <c r="D103" s="16">
        <v>29</v>
      </c>
      <c r="E103" s="20">
        <v>9.59711312910051</v>
      </c>
      <c r="F103" s="18">
        <v>5.215031967131209</v>
      </c>
      <c r="G103" s="20">
        <v>7.70809962387484</v>
      </c>
      <c r="H103" s="18">
        <v>4.976633182085183</v>
      </c>
      <c r="I103" s="18">
        <v>15.477997522643923</v>
      </c>
      <c r="J103" s="20">
        <v>8.351341379364543</v>
      </c>
      <c r="K103" s="21">
        <v>1.7114880688586787</v>
      </c>
      <c r="L103" s="1">
        <v>29</v>
      </c>
      <c r="M103" s="20">
        <v>0.27100310461195354</v>
      </c>
      <c r="N103" s="18">
        <v>0.16601503799863024</v>
      </c>
      <c r="O103" s="20">
        <v>0.210695721346919</v>
      </c>
      <c r="P103" s="18">
        <v>0.1601625159610093</v>
      </c>
      <c r="Q103" s="18">
        <v>0.5093097291813644</v>
      </c>
      <c r="R103" s="20">
        <v>0.2322037370849183</v>
      </c>
      <c r="S103" s="21">
        <v>1.7354336537707278</v>
      </c>
      <c r="T103" s="1">
        <v>29</v>
      </c>
      <c r="U103" s="20">
        <v>1.8166310002826533</v>
      </c>
      <c r="V103" s="18">
        <v>1.0126776270352764</v>
      </c>
      <c r="W103" s="20">
        <v>1.44596333328951</v>
      </c>
      <c r="X103" s="18">
        <v>0.9741663471448543</v>
      </c>
      <c r="Y103" s="18">
        <v>2.6482852923520244</v>
      </c>
      <c r="Z103" s="20">
        <v>1.5942362039716347</v>
      </c>
      <c r="AA103" s="21">
        <v>1.6621434886974917</v>
      </c>
      <c r="AB103" s="1">
        <v>29</v>
      </c>
      <c r="AC103" s="20">
        <v>5.6741523478569285</v>
      </c>
      <c r="AD103" s="18">
        <v>2.961990694047193</v>
      </c>
      <c r="AE103" s="20">
        <v>4.53106054720883</v>
      </c>
      <c r="AF103" s="18">
        <v>2.9805800840475007</v>
      </c>
      <c r="AG103" s="18">
        <v>8.982462288567222</v>
      </c>
      <c r="AH103" s="20">
        <v>4.985948366973978</v>
      </c>
      <c r="AI103" s="21">
        <v>1.680418036490435</v>
      </c>
      <c r="AJ103" s="1">
        <v>29</v>
      </c>
      <c r="AK103" s="20">
        <v>0.3884468543270651</v>
      </c>
      <c r="AL103" s="18">
        <v>0.4692610047518472</v>
      </c>
      <c r="AM103" s="20">
        <v>0.248431329970241</v>
      </c>
      <c r="AN103" s="18">
        <v>0.0943960191344616</v>
      </c>
      <c r="AO103" s="18">
        <v>0.596426455064665</v>
      </c>
      <c r="AP103" s="20">
        <v>0.2968246375934963</v>
      </c>
      <c r="AQ103" s="21">
        <v>2.3691047864855292</v>
      </c>
      <c r="AR103" s="1">
        <v>29</v>
      </c>
      <c r="AS103" s="20">
        <v>1.676636924548417</v>
      </c>
      <c r="AT103" s="18">
        <v>0.07563477737683996</v>
      </c>
      <c r="AU103" s="20">
        <v>1.69019302231325</v>
      </c>
      <c r="AV103" s="18">
        <v>1.594141882305825</v>
      </c>
      <c r="AW103" s="18">
        <v>1.7622582507301856</v>
      </c>
      <c r="AX103" s="20">
        <v>1.674975504095134</v>
      </c>
      <c r="AY103" s="21">
        <v>1.0464742980507447</v>
      </c>
      <c r="AZ103" s="1">
        <v>25</v>
      </c>
      <c r="BA103" s="22">
        <v>0.012221741795342434</v>
      </c>
      <c r="BB103" s="19">
        <v>0.006350825150642348</v>
      </c>
      <c r="BC103" s="22">
        <v>0.00966888093152439</v>
      </c>
      <c r="BD103" s="19">
        <v>0.00570130466898738</v>
      </c>
      <c r="BE103" s="19">
        <v>0.019071897342481617</v>
      </c>
      <c r="BF103" s="22">
        <v>0.010684427103347417</v>
      </c>
      <c r="BG103" s="21">
        <v>1.7067024514133873</v>
      </c>
      <c r="BH103" s="4">
        <f t="shared" si="1"/>
        <v>1.3482874691531423</v>
      </c>
      <c r="BI103" s="1">
        <v>29</v>
      </c>
      <c r="BJ103" s="20">
        <v>1.0371442070408787</v>
      </c>
      <c r="BK103" s="18">
        <v>0.8119164581145564</v>
      </c>
      <c r="BL103" s="20">
        <v>0.820962745787999</v>
      </c>
      <c r="BM103" s="18">
        <v>0.238413299382908</v>
      </c>
      <c r="BN103" s="18">
        <v>1.8759448319862868</v>
      </c>
      <c r="BO103" s="20">
        <v>0.7015068524074672</v>
      </c>
      <c r="BP103" s="21">
        <v>2.8413013664577966</v>
      </c>
      <c r="BQ103" s="1">
        <v>29</v>
      </c>
      <c r="BR103" s="22">
        <v>0.028209171520420868</v>
      </c>
      <c r="BS103" s="19">
        <v>0.030978331734801974</v>
      </c>
      <c r="BT103" s="22">
        <v>0.0149967309521241</v>
      </c>
      <c r="BU103" s="19">
        <v>0.008633173360874097</v>
      </c>
      <c r="BV103" s="19">
        <v>0.04553698420102771</v>
      </c>
      <c r="BW103" s="22">
        <v>0.019422403534867343</v>
      </c>
      <c r="BX103" s="21">
        <v>2.4902796875052755</v>
      </c>
    </row>
    <row r="104" spans="1:76" ht="12.75">
      <c r="A104" s="1" t="s">
        <v>90</v>
      </c>
      <c r="B104" s="17">
        <v>33573</v>
      </c>
      <c r="C104" s="16" t="s">
        <v>90</v>
      </c>
      <c r="D104" s="16">
        <v>31</v>
      </c>
      <c r="E104" s="20">
        <v>7.833664291365573</v>
      </c>
      <c r="F104" s="18">
        <v>3.279956833844313</v>
      </c>
      <c r="G104" s="20">
        <v>7.26109266911433</v>
      </c>
      <c r="H104" s="18">
        <v>4.316673444055698</v>
      </c>
      <c r="I104" s="18">
        <v>11.33714223216016</v>
      </c>
      <c r="J104" s="20">
        <v>7.1379048938064935</v>
      </c>
      <c r="K104" s="21">
        <v>1.5715803154393764</v>
      </c>
      <c r="L104" s="1">
        <v>31</v>
      </c>
      <c r="M104" s="20">
        <v>0.2541347806358326</v>
      </c>
      <c r="N104" s="18">
        <v>0.11081812484645358</v>
      </c>
      <c r="O104" s="20">
        <v>0.244237802947747</v>
      </c>
      <c r="P104" s="18">
        <v>0.17335120821463817</v>
      </c>
      <c r="Q104" s="18">
        <v>0.3178855691844428</v>
      </c>
      <c r="R104" s="20">
        <v>0.2320358623991239</v>
      </c>
      <c r="S104" s="21">
        <v>1.5698292809296868</v>
      </c>
      <c r="T104" s="1">
        <v>31</v>
      </c>
      <c r="U104" s="20">
        <v>1.4474474699726663</v>
      </c>
      <c r="V104" s="18">
        <v>0.5215544058675581</v>
      </c>
      <c r="W104" s="20">
        <v>1.34076003361024</v>
      </c>
      <c r="X104" s="18">
        <v>0.9085731245645274</v>
      </c>
      <c r="Y104" s="18">
        <v>1.993951704656976</v>
      </c>
      <c r="Z104" s="20">
        <v>1.3537203493008674</v>
      </c>
      <c r="AA104" s="21">
        <v>1.4618130644481446</v>
      </c>
      <c r="AB104" s="1">
        <v>31</v>
      </c>
      <c r="AC104" s="20">
        <v>4.500932719634185</v>
      </c>
      <c r="AD104" s="18">
        <v>1.8120739907816998</v>
      </c>
      <c r="AE104" s="20">
        <v>4.11899658321508</v>
      </c>
      <c r="AF104" s="18">
        <v>2.616952313669908</v>
      </c>
      <c r="AG104" s="18">
        <v>6.373793567348736</v>
      </c>
      <c r="AH104" s="20">
        <v>4.135280074023117</v>
      </c>
      <c r="AI104" s="21">
        <v>1.5361982820226368</v>
      </c>
      <c r="AJ104" s="1">
        <v>31</v>
      </c>
      <c r="AK104" s="20">
        <v>0.3145627044407436</v>
      </c>
      <c r="AL104" s="18">
        <v>0.12927500738958822</v>
      </c>
      <c r="AM104" s="20">
        <v>0.305128255759626</v>
      </c>
      <c r="AN104" s="18">
        <v>0.2400078084781144</v>
      </c>
      <c r="AO104" s="18">
        <v>0.3744728955820274</v>
      </c>
      <c r="AP104" s="20">
        <v>0.2928761102422954</v>
      </c>
      <c r="AQ104" s="21">
        <v>1.4778413851298342</v>
      </c>
      <c r="AR104" s="1">
        <v>31</v>
      </c>
      <c r="AS104" s="20">
        <v>1.7268478454991383</v>
      </c>
      <c r="AT104" s="18">
        <v>0.05120587752139524</v>
      </c>
      <c r="AU104" s="20">
        <v>1.74481437950721</v>
      </c>
      <c r="AV104" s="18">
        <v>1.683812297039708</v>
      </c>
      <c r="AW104" s="18">
        <v>1.7714778055513378</v>
      </c>
      <c r="AX104" s="20">
        <v>1.7260995062088236</v>
      </c>
      <c r="AY104" s="21">
        <v>1.0305284701649764</v>
      </c>
      <c r="AZ104" s="1">
        <v>31</v>
      </c>
      <c r="BA104" s="22">
        <v>0.01655539592227093</v>
      </c>
      <c r="BB104" s="19">
        <v>0.0037844742023221373</v>
      </c>
      <c r="BC104" s="22">
        <v>0.0168011773829234</v>
      </c>
      <c r="BD104" s="19">
        <v>0.013309538053308279</v>
      </c>
      <c r="BE104" s="19">
        <v>0.020572964506951962</v>
      </c>
      <c r="BF104" s="22">
        <v>0.016065732027506607</v>
      </c>
      <c r="BG104" s="21">
        <v>1.2994525375403472</v>
      </c>
      <c r="BH104" s="4">
        <f t="shared" si="1"/>
        <v>2.2914805152781077</v>
      </c>
      <c r="BI104" s="1">
        <v>31</v>
      </c>
      <c r="BJ104" s="20">
        <v>1.762677319444698</v>
      </c>
      <c r="BK104" s="18">
        <v>5.216924154446575</v>
      </c>
      <c r="BL104" s="20">
        <v>0.352354138695897</v>
      </c>
      <c r="BM104" s="18">
        <v>0.1443833909670416</v>
      </c>
      <c r="BN104" s="18">
        <v>0.612456955837468</v>
      </c>
      <c r="BO104" s="20">
        <v>0.4147612189586624</v>
      </c>
      <c r="BP104" s="21">
        <v>3.791202501313511</v>
      </c>
      <c r="BQ104" s="1">
        <v>31</v>
      </c>
      <c r="BR104" s="22">
        <v>0.006302895180171114</v>
      </c>
      <c r="BS104" s="19">
        <v>0.010214349719541634</v>
      </c>
      <c r="BT104" s="22">
        <v>0.00473764307261211</v>
      </c>
      <c r="BU104" s="19">
        <v>-0.004506368627442622</v>
      </c>
      <c r="BV104" s="19">
        <v>0.016192921230186338</v>
      </c>
      <c r="BW104" s="22">
        <v>0.0079016146910974</v>
      </c>
      <c r="BX104" s="21">
        <v>2.31919099554619</v>
      </c>
    </row>
    <row r="105" spans="1:76" ht="12.75">
      <c r="A105" s="1" t="s">
        <v>79</v>
      </c>
      <c r="B105" s="17">
        <v>33604</v>
      </c>
      <c r="C105" s="16" t="s">
        <v>79</v>
      </c>
      <c r="D105" s="16">
        <v>29</v>
      </c>
      <c r="E105" s="20">
        <v>9.917956490775008</v>
      </c>
      <c r="F105" s="18">
        <v>4.803640607327373</v>
      </c>
      <c r="G105" s="20">
        <v>8.53816718266543</v>
      </c>
      <c r="H105" s="18">
        <v>6.888769922698527</v>
      </c>
      <c r="I105" s="18">
        <v>12.552493819028504</v>
      </c>
      <c r="J105" s="20">
        <v>9.015870683413391</v>
      </c>
      <c r="K105" s="21">
        <v>1.5439110307713788</v>
      </c>
      <c r="L105" s="1">
        <v>29</v>
      </c>
      <c r="M105" s="20">
        <v>0.47136403620328815</v>
      </c>
      <c r="N105" s="18">
        <v>0.38287918355134754</v>
      </c>
      <c r="O105" s="20">
        <v>0.312305730031335</v>
      </c>
      <c r="P105" s="18">
        <v>0.1997711063708112</v>
      </c>
      <c r="Q105" s="18">
        <v>0.7594863422800351</v>
      </c>
      <c r="R105" s="20">
        <v>0.36631748211672416</v>
      </c>
      <c r="S105" s="21">
        <v>2.0003189188487958</v>
      </c>
      <c r="T105" s="1">
        <v>29</v>
      </c>
      <c r="U105" s="20">
        <v>1.8602587724720105</v>
      </c>
      <c r="V105" s="18">
        <v>0.7692936651245124</v>
      </c>
      <c r="W105" s="20">
        <v>1.63047212837648</v>
      </c>
      <c r="X105" s="18">
        <v>1.3421121416781012</v>
      </c>
      <c r="Y105" s="18">
        <v>2.3788074871091904</v>
      </c>
      <c r="Z105" s="20">
        <v>1.749937051484017</v>
      </c>
      <c r="AA105" s="21">
        <v>1.3970208590551092</v>
      </c>
      <c r="AB105" s="1">
        <v>29</v>
      </c>
      <c r="AC105" s="20">
        <v>5.688371602800503</v>
      </c>
      <c r="AD105" s="18">
        <v>2.6744953591634153</v>
      </c>
      <c r="AE105" s="20">
        <v>5.05276468518826</v>
      </c>
      <c r="AF105" s="18">
        <v>4.007440194744651</v>
      </c>
      <c r="AG105" s="18">
        <v>7.26687161310525</v>
      </c>
      <c r="AH105" s="20">
        <v>5.212752505892885</v>
      </c>
      <c r="AI105" s="21">
        <v>1.5099749108107001</v>
      </c>
      <c r="AJ105" s="1">
        <v>29</v>
      </c>
      <c r="AK105" s="20">
        <v>0.4284956400471238</v>
      </c>
      <c r="AL105" s="18">
        <v>0.22064503520433218</v>
      </c>
      <c r="AM105" s="20">
        <v>0.336636731025764</v>
      </c>
      <c r="AN105" s="18">
        <v>0.25458185071780376</v>
      </c>
      <c r="AO105" s="18">
        <v>0.6412930050343478</v>
      </c>
      <c r="AP105" s="20">
        <v>0.36044841060949284</v>
      </c>
      <c r="AQ105" s="21">
        <v>2.050308715127639</v>
      </c>
      <c r="AR105" s="1">
        <v>29</v>
      </c>
      <c r="AS105" s="20">
        <v>1.7306518881996027</v>
      </c>
      <c r="AT105" s="18">
        <v>0.061685809632915714</v>
      </c>
      <c r="AU105" s="20">
        <v>1.7266193137802</v>
      </c>
      <c r="AV105" s="18">
        <v>1.6706955761609747</v>
      </c>
      <c r="AW105" s="18">
        <v>1.7831508546510912</v>
      </c>
      <c r="AX105" s="20">
        <v>1.7295796555123568</v>
      </c>
      <c r="AY105" s="21">
        <v>1.0365806584412234</v>
      </c>
      <c r="AZ105" s="1">
        <v>26</v>
      </c>
      <c r="BA105" s="22">
        <v>0.016582672687462677</v>
      </c>
      <c r="BB105" s="19">
        <v>0.0032906680691042606</v>
      </c>
      <c r="BC105" s="22">
        <v>0.0151113698205028</v>
      </c>
      <c r="BD105" s="19">
        <v>0.0135873589508779</v>
      </c>
      <c r="BE105" s="19">
        <v>0.0197986982597438</v>
      </c>
      <c r="BF105" s="22">
        <v>0.016273656248987804</v>
      </c>
      <c r="BG105" s="21">
        <v>1.2183343925437347</v>
      </c>
      <c r="BH105" s="4">
        <f t="shared" si="1"/>
        <v>2.471796817281343</v>
      </c>
      <c r="BI105" s="1">
        <v>29</v>
      </c>
      <c r="BJ105" s="20">
        <v>1.9013821671394946</v>
      </c>
      <c r="BK105" s="18">
        <v>2.500804480419774</v>
      </c>
      <c r="BL105" s="20">
        <v>0.901962369280708</v>
      </c>
      <c r="BM105" s="18">
        <v>0.4165694181983618</v>
      </c>
      <c r="BN105" s="18">
        <v>2.7690815266818753</v>
      </c>
      <c r="BO105" s="20">
        <v>1.1586732776329913</v>
      </c>
      <c r="BP105" s="21">
        <v>2.8808183160048393</v>
      </c>
      <c r="BQ105" s="1">
        <v>29</v>
      </c>
      <c r="BR105" s="22">
        <v>0.05386199789564448</v>
      </c>
      <c r="BS105" s="19">
        <v>0.06031860924875375</v>
      </c>
      <c r="BT105" s="22">
        <v>0.0430777461825512</v>
      </c>
      <c r="BU105" s="19">
        <v>0.002882200428735605</v>
      </c>
      <c r="BV105" s="19">
        <v>0.1155121398292972</v>
      </c>
      <c r="BW105" s="22">
        <v>0.027186429039915874</v>
      </c>
      <c r="BX105" s="21">
        <v>4.753114113469191</v>
      </c>
    </row>
    <row r="106" spans="1:76" ht="12.75">
      <c r="A106" s="1" t="s">
        <v>80</v>
      </c>
      <c r="B106" s="17">
        <v>33635</v>
      </c>
      <c r="C106" s="16" t="s">
        <v>80</v>
      </c>
      <c r="D106" s="16">
        <v>30</v>
      </c>
      <c r="E106" s="20">
        <v>12.498522694504569</v>
      </c>
      <c r="F106" s="18">
        <v>5.8099351548864036</v>
      </c>
      <c r="G106" s="20">
        <v>13.452466210539349</v>
      </c>
      <c r="H106" s="18">
        <v>7.382461010465348</v>
      </c>
      <c r="I106" s="18">
        <v>19.48394894442383</v>
      </c>
      <c r="J106" s="20">
        <v>10.213183198694477</v>
      </c>
      <c r="K106" s="21">
        <v>2.219021856511518</v>
      </c>
      <c r="L106" s="1">
        <v>30</v>
      </c>
      <c r="M106" s="20">
        <v>0.25449753988630436</v>
      </c>
      <c r="N106" s="18">
        <v>0.11780866004841643</v>
      </c>
      <c r="O106" s="20">
        <v>0.215238787038819</v>
      </c>
      <c r="P106" s="18">
        <v>0.1678288132149378</v>
      </c>
      <c r="Q106" s="18">
        <v>0.3370645201593014</v>
      </c>
      <c r="R106" s="20">
        <v>0.23350327439224872</v>
      </c>
      <c r="S106" s="21">
        <v>1.504536989777866</v>
      </c>
      <c r="T106" s="1">
        <v>30</v>
      </c>
      <c r="U106" s="20">
        <v>2.081230825512141</v>
      </c>
      <c r="V106" s="18">
        <v>0.8033085776015442</v>
      </c>
      <c r="W106" s="20">
        <v>2.27283808883654</v>
      </c>
      <c r="X106" s="18">
        <v>1.2508407854477988</v>
      </c>
      <c r="Y106" s="18">
        <v>3.011768119125748</v>
      </c>
      <c r="Z106" s="20">
        <v>1.869969915227225</v>
      </c>
      <c r="AA106" s="21">
        <v>1.698337153902432</v>
      </c>
      <c r="AB106" s="1">
        <v>30</v>
      </c>
      <c r="AC106" s="20">
        <v>7.044396272503363</v>
      </c>
      <c r="AD106" s="18">
        <v>3.2216423007241235</v>
      </c>
      <c r="AE106" s="20">
        <v>7.536509085738436</v>
      </c>
      <c r="AF106" s="18">
        <v>4.094088420904913</v>
      </c>
      <c r="AG106" s="18">
        <v>10.91872889557589</v>
      </c>
      <c r="AH106" s="20">
        <v>5.852637467226387</v>
      </c>
      <c r="AI106" s="21">
        <v>2.118986694548255</v>
      </c>
      <c r="AJ106" s="1">
        <v>29</v>
      </c>
      <c r="AK106" s="20">
        <v>0.3388476642726962</v>
      </c>
      <c r="AL106" s="18">
        <v>0.12168452742086514</v>
      </c>
      <c r="AM106" s="20">
        <v>0.338910707394048</v>
      </c>
      <c r="AN106" s="18">
        <v>0.22874462816580088</v>
      </c>
      <c r="AO106" s="18">
        <v>0.4543659323135842</v>
      </c>
      <c r="AP106" s="20">
        <v>0.315768358729274</v>
      </c>
      <c r="AQ106" s="21">
        <v>1.4895452196193892</v>
      </c>
      <c r="AR106" s="1">
        <v>30</v>
      </c>
      <c r="AS106" s="20">
        <v>1.747665179905241</v>
      </c>
      <c r="AT106" s="18">
        <v>0.09406330342958792</v>
      </c>
      <c r="AU106" s="20">
        <v>1.7713060179374098</v>
      </c>
      <c r="AV106" s="18">
        <v>1.7178728297266563</v>
      </c>
      <c r="AW106" s="18">
        <v>1.8046809312054213</v>
      </c>
      <c r="AX106" s="20">
        <v>1.7450565246670906</v>
      </c>
      <c r="AY106" s="21">
        <v>1.0581347875078984</v>
      </c>
      <c r="AZ106" s="1">
        <v>27</v>
      </c>
      <c r="BA106" s="22">
        <v>0.015227052687626976</v>
      </c>
      <c r="BB106" s="19">
        <v>0.0035348022699292193</v>
      </c>
      <c r="BC106" s="22">
        <v>0.0146792959295088</v>
      </c>
      <c r="BD106" s="19">
        <v>0.01240120395632416</v>
      </c>
      <c r="BE106" s="19">
        <v>0.017194758118833815</v>
      </c>
      <c r="BF106" s="22">
        <v>0.014881897482192619</v>
      </c>
      <c r="BG106" s="21">
        <v>1.2392345657919992</v>
      </c>
      <c r="BH106" s="4">
        <f t="shared" si="1"/>
        <v>1.739328541728373</v>
      </c>
      <c r="BI106" s="1">
        <v>30</v>
      </c>
      <c r="BJ106" s="20">
        <v>1.3379450320987485</v>
      </c>
      <c r="BK106" s="18">
        <v>1.2775019853443224</v>
      </c>
      <c r="BL106" s="20">
        <v>0.888479232140748</v>
      </c>
      <c r="BM106" s="18">
        <v>0.38980160240909045</v>
      </c>
      <c r="BN106" s="18">
        <v>2.047170709255647</v>
      </c>
      <c r="BO106" s="20">
        <v>0.9154302080168569</v>
      </c>
      <c r="BP106" s="21">
        <v>2.4912210410556335</v>
      </c>
      <c r="BQ106" s="1">
        <v>30</v>
      </c>
      <c r="BR106" s="22">
        <v>0.024630868098325362</v>
      </c>
      <c r="BS106" s="19">
        <v>0.03627823031239794</v>
      </c>
      <c r="BT106" s="22">
        <v>0.0200804483911753</v>
      </c>
      <c r="BU106" s="19">
        <v>0.0025070871498692757</v>
      </c>
      <c r="BV106" s="19">
        <v>0.04298629186587547</v>
      </c>
      <c r="BW106" s="22">
        <v>0.017905001832718627</v>
      </c>
      <c r="BX106" s="21">
        <v>3.026312609444952</v>
      </c>
    </row>
    <row r="107" spans="1:76" ht="12.75">
      <c r="A107" s="1" t="s">
        <v>81</v>
      </c>
      <c r="B107" s="17">
        <v>33664</v>
      </c>
      <c r="C107" s="16" t="s">
        <v>81</v>
      </c>
      <c r="D107" s="16">
        <v>31</v>
      </c>
      <c r="E107" s="20">
        <v>8.659057186363993</v>
      </c>
      <c r="F107" s="18">
        <v>2.531948601486009</v>
      </c>
      <c r="G107" s="20">
        <v>8.52019448735231</v>
      </c>
      <c r="H107" s="18">
        <v>6.034405624438982</v>
      </c>
      <c r="I107" s="18">
        <v>11.35267714037842</v>
      </c>
      <c r="J107" s="20">
        <v>8.292615939577127</v>
      </c>
      <c r="K107" s="21">
        <v>1.3552273130365364</v>
      </c>
      <c r="L107" s="1">
        <v>31</v>
      </c>
      <c r="M107" s="20">
        <v>0.4526651021601165</v>
      </c>
      <c r="N107" s="18">
        <v>0.19495797924814856</v>
      </c>
      <c r="O107" s="20">
        <v>0.375822256095577</v>
      </c>
      <c r="P107" s="18">
        <v>0.2878752022108922</v>
      </c>
      <c r="Q107" s="18">
        <v>0.604482287904228</v>
      </c>
      <c r="R107" s="20">
        <v>0.4189039248377796</v>
      </c>
      <c r="S107" s="21">
        <v>1.4768614833199436</v>
      </c>
      <c r="T107" s="1">
        <v>31</v>
      </c>
      <c r="U107" s="20">
        <v>2.05012439589168</v>
      </c>
      <c r="V107" s="18">
        <v>0.5612497138158217</v>
      </c>
      <c r="W107" s="20">
        <v>1.95045431089612</v>
      </c>
      <c r="X107" s="18">
        <v>1.533267477292238</v>
      </c>
      <c r="Y107" s="18">
        <v>2.659217519083238</v>
      </c>
      <c r="Z107" s="20">
        <v>1.9746669620711232</v>
      </c>
      <c r="AA107" s="21">
        <v>1.3262640968716675</v>
      </c>
      <c r="AB107" s="1">
        <v>31</v>
      </c>
      <c r="AC107" s="20">
        <v>5.1680200765157664</v>
      </c>
      <c r="AD107" s="18">
        <v>1.4304285916904906</v>
      </c>
      <c r="AE107" s="20">
        <v>5.08603206710646</v>
      </c>
      <c r="AF107" s="18">
        <v>3.773639699410084</v>
      </c>
      <c r="AG107" s="18">
        <v>6.79234994499343</v>
      </c>
      <c r="AH107" s="20">
        <v>4.960768363675969</v>
      </c>
      <c r="AI107" s="21">
        <v>1.3498791436682476</v>
      </c>
      <c r="AJ107" s="1">
        <v>31</v>
      </c>
      <c r="AK107" s="20">
        <v>0.7493337426326597</v>
      </c>
      <c r="AL107" s="18">
        <v>0.4063792650590428</v>
      </c>
      <c r="AM107" s="20">
        <v>0.686847115887591</v>
      </c>
      <c r="AN107" s="18">
        <v>0.37466574211252496</v>
      </c>
      <c r="AO107" s="18">
        <v>1.217459200200926</v>
      </c>
      <c r="AP107" s="20">
        <v>0.6940671862211027</v>
      </c>
      <c r="AQ107" s="21">
        <v>1.652771340761526</v>
      </c>
      <c r="AR107" s="1">
        <v>31</v>
      </c>
      <c r="AS107" s="20">
        <v>1.6787286231341432</v>
      </c>
      <c r="AT107" s="18">
        <v>0.15414308967506987</v>
      </c>
      <c r="AU107" s="20">
        <v>1.67280557002209</v>
      </c>
      <c r="AV107" s="18">
        <v>1.61112634593359</v>
      </c>
      <c r="AW107" s="18">
        <v>1.7541205657518202</v>
      </c>
      <c r="AX107" s="20">
        <v>1.6716394178566802</v>
      </c>
      <c r="AY107" s="21">
        <v>1.0996655710827894</v>
      </c>
      <c r="AZ107" s="1">
        <v>30</v>
      </c>
      <c r="BA107" s="22">
        <v>0.018990551165288774</v>
      </c>
      <c r="BB107" s="19">
        <v>0.003982562861575376</v>
      </c>
      <c r="BC107" s="22">
        <v>0.018370149523461998</v>
      </c>
      <c r="BD107" s="19">
        <v>0.01520416090135476</v>
      </c>
      <c r="BE107" s="19">
        <v>0.022075652328062235</v>
      </c>
      <c r="BF107" s="22">
        <v>0.018594842344575604</v>
      </c>
      <c r="BG107" s="21">
        <v>1.2326521680085818</v>
      </c>
      <c r="BH107" s="4">
        <f t="shared" si="1"/>
        <v>7.412418876778753</v>
      </c>
      <c r="BI107" s="1">
        <v>31</v>
      </c>
      <c r="BJ107" s="20">
        <v>5.701860674445195</v>
      </c>
      <c r="BK107" s="18">
        <v>7.46227542199182</v>
      </c>
      <c r="BL107" s="20">
        <v>2.45998547039799</v>
      </c>
      <c r="BM107" s="18">
        <v>0.616426889295312</v>
      </c>
      <c r="BN107" s="18">
        <v>10.692175055488221</v>
      </c>
      <c r="BO107" s="20">
        <v>2.3833106247451354</v>
      </c>
      <c r="BP107" s="21">
        <v>4.403805592760452</v>
      </c>
      <c r="BQ107" s="1">
        <v>31</v>
      </c>
      <c r="BR107" s="22">
        <v>0.07338844431862208</v>
      </c>
      <c r="BS107" s="19">
        <v>0.06015668398041264</v>
      </c>
      <c r="BT107" s="22">
        <v>0.0643611488375142</v>
      </c>
      <c r="BU107" s="19">
        <v>0.02022762999993854</v>
      </c>
      <c r="BV107" s="19">
        <v>0.15091406653867498</v>
      </c>
      <c r="BW107" s="22">
        <v>0.06215867904359866</v>
      </c>
      <c r="BX107" s="21">
        <v>2.2735923356324284</v>
      </c>
    </row>
    <row r="108" spans="1:76" ht="12.75">
      <c r="A108" s="1" t="s">
        <v>82</v>
      </c>
      <c r="B108" s="17">
        <v>33695</v>
      </c>
      <c r="C108" s="16" t="s">
        <v>82</v>
      </c>
      <c r="D108" s="16">
        <v>30</v>
      </c>
      <c r="E108" s="20">
        <v>11.43486843616585</v>
      </c>
      <c r="F108" s="18">
        <v>3.5299529517721058</v>
      </c>
      <c r="G108" s="20">
        <v>10.994089223251699</v>
      </c>
      <c r="H108" s="18">
        <v>8.804997920306533</v>
      </c>
      <c r="I108" s="18">
        <v>14.821647702263684</v>
      </c>
      <c r="J108" s="20">
        <v>10.843169544038256</v>
      </c>
      <c r="K108" s="21">
        <v>1.417480173601906</v>
      </c>
      <c r="L108" s="1">
        <v>30</v>
      </c>
      <c r="M108" s="20">
        <v>0.7942492959177668</v>
      </c>
      <c r="N108" s="18">
        <v>0.4339243865690395</v>
      </c>
      <c r="O108" s="20">
        <v>0.8083696559630965</v>
      </c>
      <c r="P108" s="18">
        <v>0.2645433075616632</v>
      </c>
      <c r="Q108" s="18">
        <v>1.3336718785959045</v>
      </c>
      <c r="R108" s="20">
        <v>0.6571534419840649</v>
      </c>
      <c r="S108" s="21">
        <v>1.9605414370284049</v>
      </c>
      <c r="T108" s="1">
        <v>30</v>
      </c>
      <c r="U108" s="20">
        <v>2.683441209293551</v>
      </c>
      <c r="V108" s="18">
        <v>0.8272050130391402</v>
      </c>
      <c r="W108" s="20">
        <v>2.5799929194844404</v>
      </c>
      <c r="X108" s="18">
        <v>1.9694750288845202</v>
      </c>
      <c r="Y108" s="18">
        <v>3.533479596629815</v>
      </c>
      <c r="Z108" s="20">
        <v>2.5400936320797007</v>
      </c>
      <c r="AA108" s="21">
        <v>1.4283655873590122</v>
      </c>
      <c r="AB108" s="1">
        <v>30</v>
      </c>
      <c r="AC108" s="20">
        <v>6.918540630150157</v>
      </c>
      <c r="AD108" s="18">
        <v>2.0369484771322384</v>
      </c>
      <c r="AE108" s="20">
        <v>6.762304678019045</v>
      </c>
      <c r="AF108" s="18">
        <v>5.467428552868264</v>
      </c>
      <c r="AG108" s="18">
        <v>8.736806221141475</v>
      </c>
      <c r="AH108" s="20">
        <v>6.5828934492052165</v>
      </c>
      <c r="AI108" s="21">
        <v>1.4045429676138594</v>
      </c>
      <c r="AJ108" s="1">
        <v>30</v>
      </c>
      <c r="AK108" s="20">
        <v>0.9420445326847571</v>
      </c>
      <c r="AL108" s="18">
        <v>0.5105725204010813</v>
      </c>
      <c r="AM108" s="20">
        <v>0.906868857691389</v>
      </c>
      <c r="AN108" s="18">
        <v>0.4014573250445195</v>
      </c>
      <c r="AO108" s="18">
        <v>1.466656104966148</v>
      </c>
      <c r="AP108" s="20">
        <v>0.8007922362762138</v>
      </c>
      <c r="AQ108" s="21">
        <v>1.8288798892738083</v>
      </c>
      <c r="AR108" s="1">
        <v>30</v>
      </c>
      <c r="AS108" s="20">
        <v>1.6486395674229444</v>
      </c>
      <c r="AT108" s="18">
        <v>0.07025194534476244</v>
      </c>
      <c r="AU108" s="20">
        <v>1.665200360522775</v>
      </c>
      <c r="AV108" s="18">
        <v>1.574059569467786</v>
      </c>
      <c r="AW108" s="18">
        <v>1.7136446734616901</v>
      </c>
      <c r="AX108" s="20">
        <v>1.647173788806716</v>
      </c>
      <c r="AY108" s="21">
        <v>1.043987464172826</v>
      </c>
      <c r="AZ108" s="1">
        <v>26</v>
      </c>
      <c r="BA108" s="22">
        <v>0.022024170872876662</v>
      </c>
      <c r="BB108" s="19">
        <v>0.005551849933016611</v>
      </c>
      <c r="BC108" s="22">
        <v>0.0214758622588824</v>
      </c>
      <c r="BD108" s="19">
        <v>0.0178780083813269</v>
      </c>
      <c r="BE108" s="19">
        <v>0.0258608163769039</v>
      </c>
      <c r="BF108" s="22">
        <v>0.021330306003627664</v>
      </c>
      <c r="BG108" s="21">
        <v>1.3034578362862943</v>
      </c>
      <c r="BH108" s="4">
        <f t="shared" si="1"/>
        <v>15.037726749846405</v>
      </c>
      <c r="BI108" s="1">
        <v>30</v>
      </c>
      <c r="BJ108" s="20">
        <v>11.567482115266465</v>
      </c>
      <c r="BK108" s="18">
        <v>12.927309752261674</v>
      </c>
      <c r="BL108" s="20">
        <v>6.4958838619442805</v>
      </c>
      <c r="BM108" s="18">
        <v>0.6390372041605881</v>
      </c>
      <c r="BN108" s="18">
        <v>26.945337946333645</v>
      </c>
      <c r="BO108" s="20">
        <v>4.743540961080434</v>
      </c>
      <c r="BP108" s="21">
        <v>4.887820325788115</v>
      </c>
      <c r="BQ108" s="1">
        <v>30</v>
      </c>
      <c r="BR108" s="22">
        <v>0.1523370630557759</v>
      </c>
      <c r="BS108" s="19">
        <v>0.10539795921046315</v>
      </c>
      <c r="BT108" s="22">
        <v>0.170203769026398</v>
      </c>
      <c r="BU108" s="19">
        <v>0.028524181463544344</v>
      </c>
      <c r="BV108" s="19">
        <v>0.22959135452710563</v>
      </c>
      <c r="BW108" s="22">
        <v>0.10115906934957285</v>
      </c>
      <c r="BX108" s="21">
        <v>2.979377725932482</v>
      </c>
    </row>
    <row r="109" spans="1:76" ht="12.75">
      <c r="A109" s="1" t="s">
        <v>83</v>
      </c>
      <c r="B109" s="17">
        <v>33725</v>
      </c>
      <c r="C109" s="16" t="s">
        <v>83</v>
      </c>
      <c r="D109" s="16">
        <v>26</v>
      </c>
      <c r="E109" s="20">
        <v>10.585089606695647</v>
      </c>
      <c r="F109" s="18">
        <v>5.310851174668704</v>
      </c>
      <c r="G109" s="20">
        <v>9.460004779799881</v>
      </c>
      <c r="H109" s="18">
        <v>7.86880517136357</v>
      </c>
      <c r="I109" s="18">
        <v>12.7173355513014</v>
      </c>
      <c r="J109" s="20">
        <v>9.848090747192892</v>
      </c>
      <c r="K109" s="21">
        <v>1.421350776450385</v>
      </c>
      <c r="L109" s="1">
        <v>26</v>
      </c>
      <c r="M109" s="20">
        <v>0.7152188561746757</v>
      </c>
      <c r="N109" s="18">
        <v>0.26222043531698563</v>
      </c>
      <c r="O109" s="20">
        <v>0.701151213396938</v>
      </c>
      <c r="P109" s="18">
        <v>0.464363015034946</v>
      </c>
      <c r="Q109" s="18">
        <v>1.0041694282781</v>
      </c>
      <c r="R109" s="20">
        <v>0.6656797841416855</v>
      </c>
      <c r="S109" s="21">
        <v>1.4939653685793628</v>
      </c>
      <c r="T109" s="1">
        <v>26</v>
      </c>
      <c r="U109" s="20">
        <v>2.4558028089092834</v>
      </c>
      <c r="V109" s="18">
        <v>0.9219144713604519</v>
      </c>
      <c r="W109" s="20">
        <v>2.408702369151115</v>
      </c>
      <c r="X109" s="18">
        <v>1.9440444159625</v>
      </c>
      <c r="Y109" s="18">
        <v>2.79672870486274</v>
      </c>
      <c r="Z109" s="20">
        <v>2.336701371792694</v>
      </c>
      <c r="AA109" s="21">
        <v>1.360947735453149</v>
      </c>
      <c r="AB109" s="1">
        <v>26</v>
      </c>
      <c r="AC109" s="20">
        <v>6.128815289191817</v>
      </c>
      <c r="AD109" s="18">
        <v>2.8610509098256687</v>
      </c>
      <c r="AE109" s="20">
        <v>5.65057046824171</v>
      </c>
      <c r="AF109" s="18">
        <v>4.45830374303671</v>
      </c>
      <c r="AG109" s="18">
        <v>7.23602687948779</v>
      </c>
      <c r="AH109" s="20">
        <v>5.732257267344542</v>
      </c>
      <c r="AI109" s="21">
        <v>1.411173231224664</v>
      </c>
      <c r="AJ109" s="1">
        <v>25</v>
      </c>
      <c r="AK109" s="20">
        <v>0.8815495817400726</v>
      </c>
      <c r="AL109" s="18">
        <v>0.3150149545270325</v>
      </c>
      <c r="AM109" s="20">
        <v>0.822956675692229</v>
      </c>
      <c r="AN109" s="18">
        <v>0.6320921122213725</v>
      </c>
      <c r="AO109" s="18">
        <v>1.2793010929591344</v>
      </c>
      <c r="AP109" s="20">
        <v>0.8279103241529308</v>
      </c>
      <c r="AQ109" s="21">
        <v>1.444182643694956</v>
      </c>
      <c r="AR109" s="1">
        <v>26</v>
      </c>
      <c r="AS109" s="20">
        <v>1.7192288460807235</v>
      </c>
      <c r="AT109" s="18">
        <v>0.06543386043232743</v>
      </c>
      <c r="AU109" s="20">
        <v>1.73177146290947</v>
      </c>
      <c r="AV109" s="18">
        <v>1.65852689233251</v>
      </c>
      <c r="AW109" s="18">
        <v>1.76606732496675</v>
      </c>
      <c r="AX109" s="20">
        <v>1.718012693410567</v>
      </c>
      <c r="AY109" s="21">
        <v>1.0392745354722968</v>
      </c>
      <c r="AZ109" s="1">
        <v>20</v>
      </c>
      <c r="BA109" s="22">
        <v>0.019216707732354475</v>
      </c>
      <c r="BB109" s="19">
        <v>0.005213966050912602</v>
      </c>
      <c r="BC109" s="22">
        <v>0.01882559106424095</v>
      </c>
      <c r="BD109" s="19">
        <v>0.015244564273241872</v>
      </c>
      <c r="BE109" s="19">
        <v>0.026218877363859635</v>
      </c>
      <c r="BF109" s="22">
        <v>0.01858009071102194</v>
      </c>
      <c r="BG109" s="21">
        <v>1.3034968108869684</v>
      </c>
      <c r="BH109" s="4">
        <f t="shared" si="1"/>
        <v>24.84694633717591</v>
      </c>
      <c r="BI109" s="1">
        <v>26</v>
      </c>
      <c r="BJ109" s="20">
        <v>19.11303564398147</v>
      </c>
      <c r="BK109" s="18">
        <v>19.69379372255369</v>
      </c>
      <c r="BL109" s="20">
        <v>8.52837255289602</v>
      </c>
      <c r="BM109" s="18">
        <v>2.41715417978789</v>
      </c>
      <c r="BN109" s="18">
        <v>42.7220493101783</v>
      </c>
      <c r="BO109" s="20">
        <v>10.145220161321426</v>
      </c>
      <c r="BP109" s="21">
        <v>3.5646612550515315</v>
      </c>
      <c r="BQ109" s="1">
        <v>26</v>
      </c>
      <c r="BR109" s="22">
        <v>0.14469468200191885</v>
      </c>
      <c r="BS109" s="19">
        <v>0.076767863377475</v>
      </c>
      <c r="BT109" s="22">
        <v>0.13238776692231502</v>
      </c>
      <c r="BU109" s="19">
        <v>0.0793149336870144</v>
      </c>
      <c r="BV109" s="19">
        <v>0.211291559718917</v>
      </c>
      <c r="BW109" s="22">
        <v>0.12885006625238013</v>
      </c>
      <c r="BX109" s="21">
        <v>1.6202941322087143</v>
      </c>
    </row>
    <row r="110" spans="1:76" ht="12.75">
      <c r="A110" s="1" t="s">
        <v>84</v>
      </c>
      <c r="B110" s="17">
        <v>33756</v>
      </c>
      <c r="C110" s="16" t="s">
        <v>84</v>
      </c>
      <c r="D110" s="16">
        <v>30</v>
      </c>
      <c r="E110" s="20">
        <v>14.377007728728717</v>
      </c>
      <c r="F110" s="18">
        <v>7.019056873048745</v>
      </c>
      <c r="G110" s="20">
        <v>12.9542776393463</v>
      </c>
      <c r="H110" s="18">
        <v>10.443883652786589</v>
      </c>
      <c r="I110" s="18">
        <v>16.694192522572532</v>
      </c>
      <c r="J110" s="20">
        <v>13.459323947859126</v>
      </c>
      <c r="K110" s="21">
        <v>1.3896513950268121</v>
      </c>
      <c r="L110" s="1">
        <v>30</v>
      </c>
      <c r="M110" s="20">
        <v>0.7540846988111733</v>
      </c>
      <c r="N110" s="18">
        <v>0.27199639856867563</v>
      </c>
      <c r="O110" s="20">
        <v>0.7692825366500176</v>
      </c>
      <c r="P110" s="18">
        <v>0.5013451851079392</v>
      </c>
      <c r="Q110" s="18">
        <v>0.9283870894820048</v>
      </c>
      <c r="R110" s="20">
        <v>0.7149623393708243</v>
      </c>
      <c r="S110" s="21">
        <v>1.38561936277104</v>
      </c>
      <c r="T110" s="1">
        <v>30</v>
      </c>
      <c r="U110" s="20">
        <v>3.247987614800517</v>
      </c>
      <c r="V110" s="18">
        <v>1.6330526019968281</v>
      </c>
      <c r="W110" s="20">
        <v>2.8562995132365048</v>
      </c>
      <c r="X110" s="18">
        <v>2.3163899790588647</v>
      </c>
      <c r="Y110" s="18">
        <v>3.728157224780893</v>
      </c>
      <c r="Z110" s="20">
        <v>3.0220485586396992</v>
      </c>
      <c r="AA110" s="21">
        <v>1.414076505330221</v>
      </c>
      <c r="AB110" s="1">
        <v>30</v>
      </c>
      <c r="AC110" s="20">
        <v>8.45895824135078</v>
      </c>
      <c r="AD110" s="18">
        <v>4.052336721760572</v>
      </c>
      <c r="AE110" s="20">
        <v>7.539184463539955</v>
      </c>
      <c r="AF110" s="18">
        <v>6.053907450721653</v>
      </c>
      <c r="AG110" s="18">
        <v>10.452319587788253</v>
      </c>
      <c r="AH110" s="20">
        <v>7.920625009699674</v>
      </c>
      <c r="AI110" s="21">
        <v>1.3933141161984968</v>
      </c>
      <c r="AJ110" s="1">
        <v>29</v>
      </c>
      <c r="AK110" s="20">
        <v>1.0256561998271736</v>
      </c>
      <c r="AL110" s="18">
        <v>0.5013691249850842</v>
      </c>
      <c r="AM110" s="20">
        <v>0.928208331769231</v>
      </c>
      <c r="AN110" s="18">
        <v>0.5538026355448962</v>
      </c>
      <c r="AO110" s="18">
        <v>1.4161679916230412</v>
      </c>
      <c r="AP110" s="20">
        <v>0.9247879960846016</v>
      </c>
      <c r="AQ110" s="21">
        <v>1.5839636742292815</v>
      </c>
      <c r="AR110" s="1">
        <v>30</v>
      </c>
      <c r="AS110" s="20">
        <v>1.700725780589399</v>
      </c>
      <c r="AT110" s="18">
        <v>0.0692397251529356</v>
      </c>
      <c r="AU110" s="20">
        <v>1.714580537137795</v>
      </c>
      <c r="AV110" s="18">
        <v>1.662792153261786</v>
      </c>
      <c r="AW110" s="18">
        <v>1.746790936360246</v>
      </c>
      <c r="AX110" s="20">
        <v>1.6992754904286835</v>
      </c>
      <c r="AY110" s="21">
        <v>1.0436252176648713</v>
      </c>
      <c r="AZ110" s="1">
        <v>29</v>
      </c>
      <c r="BA110" s="22">
        <v>0.029072273863213132</v>
      </c>
      <c r="BB110" s="19">
        <v>0.012897414199823671</v>
      </c>
      <c r="BC110" s="22">
        <v>0.0251140197351211</v>
      </c>
      <c r="BD110" s="19">
        <v>0.0193930785731587</v>
      </c>
      <c r="BE110" s="19">
        <v>0.04046928505019913</v>
      </c>
      <c r="BF110" s="22">
        <v>0.02671413751094904</v>
      </c>
      <c r="BG110" s="21">
        <v>1.5102208401100516</v>
      </c>
      <c r="BH110" s="4">
        <f t="shared" si="1"/>
        <v>42.67506121822149</v>
      </c>
      <c r="BI110" s="1">
        <v>30</v>
      </c>
      <c r="BJ110" s="20">
        <v>32.82697016786268</v>
      </c>
      <c r="BK110" s="18">
        <v>15.133117152737455</v>
      </c>
      <c r="BL110" s="20">
        <v>29.3372788582268</v>
      </c>
      <c r="BM110" s="18">
        <v>20.08080950887087</v>
      </c>
      <c r="BN110" s="18">
        <v>50.758425509368486</v>
      </c>
      <c r="BO110" s="20">
        <v>29.399762661263477</v>
      </c>
      <c r="BP110" s="21">
        <v>1.6499639191822448</v>
      </c>
      <c r="BQ110" s="1">
        <v>30</v>
      </c>
      <c r="BR110" s="22">
        <v>0.14790596439219392</v>
      </c>
      <c r="BS110" s="19">
        <v>0.11846951253223913</v>
      </c>
      <c r="BT110" s="22">
        <v>0.10270009620508899</v>
      </c>
      <c r="BU110" s="19">
        <v>0.0650849217610025</v>
      </c>
      <c r="BV110" s="19">
        <v>0.20271461582585162</v>
      </c>
      <c r="BW110" s="22">
        <v>0.11473301168836782</v>
      </c>
      <c r="BX110" s="21">
        <v>2.0368990770255744</v>
      </c>
    </row>
    <row r="111" spans="1:76" ht="12.75">
      <c r="A111" s="1" t="s">
        <v>85</v>
      </c>
      <c r="B111" s="17">
        <v>33786</v>
      </c>
      <c r="C111" s="16" t="s">
        <v>85</v>
      </c>
      <c r="D111" s="16">
        <v>30</v>
      </c>
      <c r="E111" s="20">
        <v>8.937568535495187</v>
      </c>
      <c r="F111" s="18">
        <v>2.4899544314528783</v>
      </c>
      <c r="G111" s="20">
        <v>9.328384248885751</v>
      </c>
      <c r="H111" s="18">
        <v>6.161949715965916</v>
      </c>
      <c r="I111" s="18">
        <v>11.73156879894268</v>
      </c>
      <c r="J111" s="20">
        <v>8.554089769994933</v>
      </c>
      <c r="K111" s="21">
        <v>1.3706786959285706</v>
      </c>
      <c r="L111" s="1">
        <v>30</v>
      </c>
      <c r="M111" s="20">
        <v>0.6322585492717635</v>
      </c>
      <c r="N111" s="18">
        <v>0.20347900702597374</v>
      </c>
      <c r="O111" s="20">
        <v>0.6025358939707786</v>
      </c>
      <c r="P111" s="18">
        <v>0.43674433422025954</v>
      </c>
      <c r="Q111" s="18">
        <v>0.7589490091875757</v>
      </c>
      <c r="R111" s="20">
        <v>0.6020031401616592</v>
      </c>
      <c r="S111" s="21">
        <v>1.378701004987315</v>
      </c>
      <c r="T111" s="1">
        <v>30</v>
      </c>
      <c r="U111" s="20">
        <v>2.3186829514838565</v>
      </c>
      <c r="V111" s="18">
        <v>0.6872552656687122</v>
      </c>
      <c r="W111" s="20">
        <v>2.356292823674445</v>
      </c>
      <c r="X111" s="18">
        <v>1.7228072109217507</v>
      </c>
      <c r="Y111" s="18">
        <v>2.7475457945255313</v>
      </c>
      <c r="Z111" s="20">
        <v>2.225977725867326</v>
      </c>
      <c r="AA111" s="21">
        <v>1.3375414057600215</v>
      </c>
      <c r="AB111" s="1">
        <v>30</v>
      </c>
      <c r="AC111" s="20">
        <v>5.102681919634596</v>
      </c>
      <c r="AD111" s="18">
        <v>1.50913396372554</v>
      </c>
      <c r="AE111" s="20">
        <v>5.20742955224998</v>
      </c>
      <c r="AF111" s="18">
        <v>3.4213154502546494</v>
      </c>
      <c r="AG111" s="18">
        <v>6.7085533321292905</v>
      </c>
      <c r="AH111" s="20">
        <v>4.855221135106904</v>
      </c>
      <c r="AI111" s="21">
        <v>1.4006226013583538</v>
      </c>
      <c r="AJ111" s="1">
        <v>30</v>
      </c>
      <c r="AK111" s="20">
        <v>1.0343379123118286</v>
      </c>
      <c r="AL111" s="18">
        <v>0.4353161459731173</v>
      </c>
      <c r="AM111" s="20">
        <v>0.9021441618710084</v>
      </c>
      <c r="AN111" s="18">
        <v>0.7330339993191506</v>
      </c>
      <c r="AO111" s="18">
        <v>1.206358080510649</v>
      </c>
      <c r="AP111" s="20">
        <v>0.9655637013023447</v>
      </c>
      <c r="AQ111" s="21">
        <v>1.4361945370708173</v>
      </c>
      <c r="AR111" s="1">
        <v>30</v>
      </c>
      <c r="AS111" s="20">
        <v>1.7635269607961501</v>
      </c>
      <c r="AT111" s="18">
        <v>0.07890415169277593</v>
      </c>
      <c r="AU111" s="20">
        <v>1.753720401453875</v>
      </c>
      <c r="AV111" s="18">
        <v>1.6951049434517256</v>
      </c>
      <c r="AW111" s="18">
        <v>1.8327855626074587</v>
      </c>
      <c r="AX111" s="20">
        <v>1.7618331960500073</v>
      </c>
      <c r="AY111" s="21">
        <v>1.045533862322539</v>
      </c>
      <c r="AZ111" s="1">
        <v>30</v>
      </c>
      <c r="BA111" s="22">
        <v>0.026208785177666224</v>
      </c>
      <c r="BB111" s="19">
        <v>0.008539297352048171</v>
      </c>
      <c r="BC111" s="22">
        <v>0.02513202555353515</v>
      </c>
      <c r="BD111" s="19">
        <v>0.01804281480054753</v>
      </c>
      <c r="BE111" s="19">
        <v>0.034914938679929945</v>
      </c>
      <c r="BF111" s="22">
        <v>0.02489635243642108</v>
      </c>
      <c r="BG111" s="21">
        <v>1.3889270742633786</v>
      </c>
      <c r="BH111" s="4">
        <f t="shared" si="1"/>
        <v>23.793957192121088</v>
      </c>
      <c r="BI111" s="1">
        <v>30</v>
      </c>
      <c r="BJ111" s="20">
        <v>18.303043993939298</v>
      </c>
      <c r="BK111" s="18">
        <v>11.713238504449933</v>
      </c>
      <c r="BL111" s="20">
        <v>18.04270425306255</v>
      </c>
      <c r="BM111" s="18">
        <v>6.383418848637724</v>
      </c>
      <c r="BN111" s="18">
        <v>34.29011388741729</v>
      </c>
      <c r="BO111" s="20">
        <v>13.862645711467692</v>
      </c>
      <c r="BP111" s="21">
        <v>2.3775762072635063</v>
      </c>
      <c r="BQ111" s="1">
        <v>30</v>
      </c>
      <c r="BR111" s="22">
        <v>0.3833786552861672</v>
      </c>
      <c r="BS111" s="19">
        <v>0.5644147093091609</v>
      </c>
      <c r="BT111" s="22">
        <v>0.12563223595412543</v>
      </c>
      <c r="BU111" s="19">
        <v>0.07827970632583457</v>
      </c>
      <c r="BV111" s="19">
        <v>0.8314880849028994</v>
      </c>
      <c r="BW111" s="22">
        <v>0.18216481922916236</v>
      </c>
      <c r="BX111" s="21">
        <v>3.0794492655038885</v>
      </c>
    </row>
    <row r="112" spans="1:76" ht="12.75">
      <c r="A112" s="1" t="s">
        <v>86</v>
      </c>
      <c r="B112" s="17">
        <v>33817</v>
      </c>
      <c r="C112" s="16" t="s">
        <v>86</v>
      </c>
      <c r="D112" s="16">
        <v>31</v>
      </c>
      <c r="E112" s="20">
        <v>8.23826075922712</v>
      </c>
      <c r="F112" s="18">
        <v>3.403553400431639</v>
      </c>
      <c r="G112" s="20">
        <v>7.38841555708504</v>
      </c>
      <c r="H112" s="18">
        <v>4.991398045512932</v>
      </c>
      <c r="I112" s="18">
        <v>11.03418896929708</v>
      </c>
      <c r="J112" s="20">
        <v>7.609396571991503</v>
      </c>
      <c r="K112" s="21">
        <v>1.5027239099030503</v>
      </c>
      <c r="L112" s="1">
        <v>31</v>
      </c>
      <c r="M112" s="20">
        <v>0.5867582394412416</v>
      </c>
      <c r="N112" s="18">
        <v>0.1936407653859555</v>
      </c>
      <c r="O112" s="20">
        <v>0.575942587377542</v>
      </c>
      <c r="P112" s="18">
        <v>0.4226717058142022</v>
      </c>
      <c r="Q112" s="18">
        <v>0.7388680169075141</v>
      </c>
      <c r="R112" s="20">
        <v>0.5546611416854446</v>
      </c>
      <c r="S112" s="21">
        <v>1.4214939493397283</v>
      </c>
      <c r="T112" s="1">
        <v>31</v>
      </c>
      <c r="U112" s="20">
        <v>2.2808490869116107</v>
      </c>
      <c r="V112" s="18">
        <v>0.8259565257284998</v>
      </c>
      <c r="W112" s="20">
        <v>2.19259282370004</v>
      </c>
      <c r="X112" s="18">
        <v>1.322577964731826</v>
      </c>
      <c r="Y112" s="18">
        <v>3.1739130205919497</v>
      </c>
      <c r="Z112" s="20">
        <v>2.1426520048349653</v>
      </c>
      <c r="AA112" s="21">
        <v>1.43397777785798</v>
      </c>
      <c r="AB112" s="1">
        <v>31</v>
      </c>
      <c r="AC112" s="20">
        <v>4.683012025488889</v>
      </c>
      <c r="AD112" s="18">
        <v>1.8930219826171155</v>
      </c>
      <c r="AE112" s="20">
        <v>4.40925153270065</v>
      </c>
      <c r="AF112" s="18">
        <v>3.0084315515997297</v>
      </c>
      <c r="AG112" s="18">
        <v>6.26778072855834</v>
      </c>
      <c r="AH112" s="20">
        <v>4.343895183082338</v>
      </c>
      <c r="AI112" s="21">
        <v>1.4835563603476942</v>
      </c>
      <c r="AJ112" s="1">
        <v>31</v>
      </c>
      <c r="AK112" s="20">
        <v>1.102134960096058</v>
      </c>
      <c r="AL112" s="18">
        <v>0.4926543376456755</v>
      </c>
      <c r="AM112" s="20">
        <v>1.05145334422623</v>
      </c>
      <c r="AN112" s="18">
        <v>0.6300764629921535</v>
      </c>
      <c r="AO112" s="18">
        <v>1.638429710533766</v>
      </c>
      <c r="AP112" s="20">
        <v>0.9949044881633136</v>
      </c>
      <c r="AQ112" s="21">
        <v>1.6051656771789407</v>
      </c>
      <c r="AR112" s="1">
        <v>31</v>
      </c>
      <c r="AS112" s="20">
        <v>1.753089616482127</v>
      </c>
      <c r="AT112" s="18">
        <v>0.07060807550208192</v>
      </c>
      <c r="AU112" s="20">
        <v>1.74865521576558</v>
      </c>
      <c r="AV112" s="18">
        <v>1.6868995437879541</v>
      </c>
      <c r="AW112" s="18">
        <v>1.815886977096008</v>
      </c>
      <c r="AX112" s="20">
        <v>1.7517449780157983</v>
      </c>
      <c r="AY112" s="21">
        <v>1.0404037917925035</v>
      </c>
      <c r="AZ112" s="1">
        <v>27</v>
      </c>
      <c r="BA112" s="22">
        <v>0.020100681519349288</v>
      </c>
      <c r="BB112" s="19">
        <v>0.006041317948483879</v>
      </c>
      <c r="BC112" s="22">
        <v>0.019710006821773</v>
      </c>
      <c r="BD112" s="19">
        <v>0.015828021520064663</v>
      </c>
      <c r="BE112" s="19">
        <v>0.0240377701238444</v>
      </c>
      <c r="BF112" s="22">
        <v>0.019101776228044202</v>
      </c>
      <c r="BG112" s="21">
        <v>1.4226848234980303</v>
      </c>
      <c r="BH112" s="4">
        <f t="shared" si="1"/>
        <v>16.251881647049657</v>
      </c>
      <c r="BI112" s="1">
        <v>31</v>
      </c>
      <c r="BJ112" s="20">
        <v>12.501447420807429</v>
      </c>
      <c r="BK112" s="18">
        <v>10.451126076261334</v>
      </c>
      <c r="BL112" s="20">
        <v>8.24291264700618</v>
      </c>
      <c r="BM112" s="18">
        <v>3.2930656770597557</v>
      </c>
      <c r="BN112" s="18">
        <v>24.273521651201577</v>
      </c>
      <c r="BO112" s="20">
        <v>8.04805475286042</v>
      </c>
      <c r="BP112" s="21">
        <v>2.8935832564879806</v>
      </c>
      <c r="BQ112" s="1">
        <v>31</v>
      </c>
      <c r="BR112" s="22">
        <v>0.13776653107508544</v>
      </c>
      <c r="BS112" s="19">
        <v>0.06027285422215397</v>
      </c>
      <c r="BT112" s="22">
        <v>0.13371417273075528</v>
      </c>
      <c r="BU112" s="19">
        <v>0.07498339222120594</v>
      </c>
      <c r="BV112" s="19">
        <v>0.19292983539272304</v>
      </c>
      <c r="BW112" s="22">
        <v>0.12417295662532893</v>
      </c>
      <c r="BX112" s="21">
        <v>1.6246857755831228</v>
      </c>
    </row>
    <row r="113" spans="1:76" ht="12.75">
      <c r="A113" s="1" t="s">
        <v>87</v>
      </c>
      <c r="B113" s="17">
        <v>33848</v>
      </c>
      <c r="C113" s="16" t="s">
        <v>87</v>
      </c>
      <c r="D113" s="16">
        <v>28</v>
      </c>
      <c r="E113" s="20">
        <v>8.125811876785972</v>
      </c>
      <c r="F113" s="18">
        <v>3.576530237155791</v>
      </c>
      <c r="G113" s="20">
        <v>7.60022034860352</v>
      </c>
      <c r="H113" s="18">
        <v>4.661692478892683</v>
      </c>
      <c r="I113" s="18">
        <v>12.025831920776653</v>
      </c>
      <c r="J113" s="20">
        <v>7.407210985370219</v>
      </c>
      <c r="K113" s="21">
        <v>1.5573531133636647</v>
      </c>
      <c r="L113" s="1">
        <v>28</v>
      </c>
      <c r="M113" s="20">
        <v>0.4935474335450564</v>
      </c>
      <c r="N113" s="18">
        <v>0.19251412484611483</v>
      </c>
      <c r="O113" s="20">
        <v>0.465828042602784</v>
      </c>
      <c r="P113" s="18">
        <v>0.2908780535670539</v>
      </c>
      <c r="Q113" s="18">
        <v>0.6359083943076742</v>
      </c>
      <c r="R113" s="20">
        <v>0.45774369536630566</v>
      </c>
      <c r="S113" s="21">
        <v>1.495862337878078</v>
      </c>
      <c r="T113" s="1">
        <v>28</v>
      </c>
      <c r="U113" s="20">
        <v>2.0789740920523028</v>
      </c>
      <c r="V113" s="18">
        <v>0.7930203915764265</v>
      </c>
      <c r="W113" s="20">
        <v>1.88333292091975</v>
      </c>
      <c r="X113" s="18">
        <v>1.310432411856488</v>
      </c>
      <c r="Y113" s="18">
        <v>3.0195715427798406</v>
      </c>
      <c r="Z113" s="20">
        <v>1.9338787920561396</v>
      </c>
      <c r="AA113" s="21">
        <v>1.4823982822403636</v>
      </c>
      <c r="AB113" s="1">
        <v>28</v>
      </c>
      <c r="AC113" s="20">
        <v>4.534437925695362</v>
      </c>
      <c r="AD113" s="18">
        <v>1.9130374821097427</v>
      </c>
      <c r="AE113" s="20">
        <v>4.12876119881476</v>
      </c>
      <c r="AF113" s="18">
        <v>2.680617230001957</v>
      </c>
      <c r="AG113" s="18">
        <v>6.678435245777836</v>
      </c>
      <c r="AH113" s="20">
        <v>4.162696883905255</v>
      </c>
      <c r="AI113" s="21">
        <v>1.530426963869824</v>
      </c>
      <c r="AJ113" s="1">
        <v>28</v>
      </c>
      <c r="AK113" s="20">
        <v>0.9376560661547796</v>
      </c>
      <c r="AL113" s="18">
        <v>0.42060143271005745</v>
      </c>
      <c r="AM113" s="20">
        <v>0.819693847617798</v>
      </c>
      <c r="AN113" s="18">
        <v>0.5245033543750053</v>
      </c>
      <c r="AO113" s="18">
        <v>1.3695817026979595</v>
      </c>
      <c r="AP113" s="20">
        <v>0.8559612326122504</v>
      </c>
      <c r="AQ113" s="21">
        <v>1.5415077294299508</v>
      </c>
      <c r="AR113" s="1">
        <v>28</v>
      </c>
      <c r="AS113" s="20">
        <v>1.7805660458018504</v>
      </c>
      <c r="AT113" s="18">
        <v>0.06559942558163712</v>
      </c>
      <c r="AU113" s="20">
        <v>1.7657070783692599</v>
      </c>
      <c r="AV113" s="18">
        <v>1.7255756247285343</v>
      </c>
      <c r="AW113" s="18">
        <v>1.8450596138092301</v>
      </c>
      <c r="AX113" s="20">
        <v>1.779425980788952</v>
      </c>
      <c r="AY113" s="21">
        <v>1.036922134995244</v>
      </c>
      <c r="AZ113" s="1">
        <v>26</v>
      </c>
      <c r="BA113" s="22">
        <v>0.014507946123106439</v>
      </c>
      <c r="BB113" s="19">
        <v>0.005743105230604409</v>
      </c>
      <c r="BC113" s="22">
        <v>0.01430218729203</v>
      </c>
      <c r="BD113" s="19">
        <v>0.00835371924230484</v>
      </c>
      <c r="BE113" s="19">
        <v>0.019656896978146</v>
      </c>
      <c r="BF113" s="22">
        <v>0.013161262622498249</v>
      </c>
      <c r="BG113" s="21">
        <v>1.633025075621351</v>
      </c>
      <c r="BH113" s="4">
        <f t="shared" si="1"/>
        <v>15.666390675987572</v>
      </c>
      <c r="BI113" s="1">
        <v>28</v>
      </c>
      <c r="BJ113" s="20">
        <v>12.05106975075967</v>
      </c>
      <c r="BK113" s="18">
        <v>11.924773773717277</v>
      </c>
      <c r="BL113" s="20">
        <v>8.059216499990736</v>
      </c>
      <c r="BM113" s="18">
        <v>3.8783548732775492</v>
      </c>
      <c r="BN113" s="18">
        <v>20.874261534764518</v>
      </c>
      <c r="BO113" s="20">
        <v>7.4029983495507015</v>
      </c>
      <c r="BP113" s="21">
        <v>3.2033454659250697</v>
      </c>
      <c r="BQ113" s="1">
        <v>28</v>
      </c>
      <c r="BR113" s="22">
        <v>0.11318800190221526</v>
      </c>
      <c r="BS113" s="19">
        <v>0.07590612228318362</v>
      </c>
      <c r="BT113" s="22">
        <v>0.09346880428286937</v>
      </c>
      <c r="BU113" s="19">
        <v>0.059067273638744686</v>
      </c>
      <c r="BV113" s="19">
        <v>0.14618524489966758</v>
      </c>
      <c r="BW113" s="22">
        <v>0.09321164343848215</v>
      </c>
      <c r="BX113" s="21">
        <v>2.006628694098853</v>
      </c>
    </row>
    <row r="114" spans="1:76" ht="12.75">
      <c r="A114" s="1" t="s">
        <v>88</v>
      </c>
      <c r="B114" s="17">
        <v>33878</v>
      </c>
      <c r="C114" s="16" t="s">
        <v>88</v>
      </c>
      <c r="D114" s="16">
        <v>29</v>
      </c>
      <c r="E114" s="20">
        <v>7.222317408596094</v>
      </c>
      <c r="F114" s="18">
        <v>5.173195922973774</v>
      </c>
      <c r="G114" s="20">
        <v>7.38023377276609</v>
      </c>
      <c r="H114" s="18">
        <v>2.7389785518886662</v>
      </c>
      <c r="I114" s="18">
        <v>9.786439189331887</v>
      </c>
      <c r="J114" s="20">
        <v>5.687209142483218</v>
      </c>
      <c r="K114" s="21">
        <v>2.073093517581367</v>
      </c>
      <c r="L114" s="1">
        <v>29</v>
      </c>
      <c r="M114" s="20">
        <v>0.5909024632068361</v>
      </c>
      <c r="N114" s="18">
        <v>0.27766990046522</v>
      </c>
      <c r="O114" s="20">
        <v>0.663181189831555</v>
      </c>
      <c r="P114" s="18">
        <v>0.24480996488928822</v>
      </c>
      <c r="Q114" s="18">
        <v>0.8344234477201107</v>
      </c>
      <c r="R114" s="20">
        <v>0.5141086401284839</v>
      </c>
      <c r="S114" s="21">
        <v>1.7787588265611192</v>
      </c>
      <c r="T114" s="1">
        <v>29</v>
      </c>
      <c r="U114" s="20">
        <v>1.8600189228451125</v>
      </c>
      <c r="V114" s="18">
        <v>0.9484133807069094</v>
      </c>
      <c r="W114" s="20">
        <v>1.63449900297093</v>
      </c>
      <c r="X114" s="18">
        <v>0.8932458772670706</v>
      </c>
      <c r="Y114" s="18">
        <v>2.9208961886816605</v>
      </c>
      <c r="Z114" s="20">
        <v>1.627173534911991</v>
      </c>
      <c r="AA114" s="21">
        <v>1.7146384529844707</v>
      </c>
      <c r="AB114" s="1">
        <v>29</v>
      </c>
      <c r="AC114" s="20">
        <v>4.162488410962537</v>
      </c>
      <c r="AD114" s="18">
        <v>2.9279327377110005</v>
      </c>
      <c r="AE114" s="20">
        <v>4.19542172963578</v>
      </c>
      <c r="AF114" s="18">
        <v>1.704439261660151</v>
      </c>
      <c r="AG114" s="18">
        <v>5.719379733056864</v>
      </c>
      <c r="AH114" s="20">
        <v>3.328889349805178</v>
      </c>
      <c r="AI114" s="21">
        <v>2.0057149503690646</v>
      </c>
      <c r="AJ114" s="1">
        <v>29</v>
      </c>
      <c r="AK114" s="20">
        <v>0.8123205898058419</v>
      </c>
      <c r="AL114" s="18">
        <v>0.47835619801429996</v>
      </c>
      <c r="AM114" s="20">
        <v>0.709855230801936</v>
      </c>
      <c r="AN114" s="18">
        <v>0.29509890936068384</v>
      </c>
      <c r="AO114" s="18">
        <v>1.4278299119481324</v>
      </c>
      <c r="AP114" s="20">
        <v>0.6676490044546366</v>
      </c>
      <c r="AQ114" s="21">
        <v>1.9682304210765416</v>
      </c>
      <c r="AR114" s="1">
        <v>29</v>
      </c>
      <c r="AS114" s="20">
        <v>1.7141589062790923</v>
      </c>
      <c r="AT114" s="18">
        <v>0.14680121391363243</v>
      </c>
      <c r="AU114" s="20">
        <v>1.73692300562552</v>
      </c>
      <c r="AV114" s="18">
        <v>1.5865314959140717</v>
      </c>
      <c r="AW114" s="18">
        <v>1.812684466427353</v>
      </c>
      <c r="AX114" s="20">
        <v>1.7084404270799995</v>
      </c>
      <c r="AY114" s="21">
        <v>1.0856298111066955</v>
      </c>
      <c r="AZ114" s="1">
        <v>24</v>
      </c>
      <c r="BA114" s="22">
        <v>0.014663695803227635</v>
      </c>
      <c r="BB114" s="19">
        <v>0.0037014955188659805</v>
      </c>
      <c r="BC114" s="22">
        <v>0.0139637731391055</v>
      </c>
      <c r="BD114" s="19">
        <v>0.012372022285863607</v>
      </c>
      <c r="BE114" s="19">
        <v>0.018610324672658187</v>
      </c>
      <c r="BF114" s="22">
        <v>0.014171047231118838</v>
      </c>
      <c r="BG114" s="21">
        <v>1.320420987536823</v>
      </c>
      <c r="BH114" s="4">
        <f t="shared" si="1"/>
        <v>20.774809925157395</v>
      </c>
      <c r="BI114" s="1">
        <v>29</v>
      </c>
      <c r="BJ114" s="20">
        <v>15.980623019351842</v>
      </c>
      <c r="BK114" s="18">
        <v>18.543679936252413</v>
      </c>
      <c r="BL114" s="20">
        <v>8.19017457388203</v>
      </c>
      <c r="BM114" s="18">
        <v>0.6000103113507033</v>
      </c>
      <c r="BN114" s="18">
        <v>35.1432538368516</v>
      </c>
      <c r="BO114" s="20">
        <v>5.096452612378977</v>
      </c>
      <c r="BP114" s="21">
        <v>7.29789947521563</v>
      </c>
      <c r="BQ114" s="1">
        <v>29</v>
      </c>
      <c r="BR114" s="22">
        <v>0.11960043201567779</v>
      </c>
      <c r="BS114" s="19">
        <v>0.07245345677915595</v>
      </c>
      <c r="BT114" s="22">
        <v>0.10638601336528665</v>
      </c>
      <c r="BU114" s="19">
        <v>0.05023657940393104</v>
      </c>
      <c r="BV114" s="19">
        <v>0.18477609430935565</v>
      </c>
      <c r="BW114" s="22">
        <v>0.08341741548841893</v>
      </c>
      <c r="BX114" s="21">
        <v>3.3872201621271705</v>
      </c>
    </row>
    <row r="115" spans="1:76" ht="12.75">
      <c r="A115" s="1" t="s">
        <v>89</v>
      </c>
      <c r="B115" s="17">
        <v>33909</v>
      </c>
      <c r="C115" s="16" t="s">
        <v>89</v>
      </c>
      <c r="D115" s="16">
        <v>24</v>
      </c>
      <c r="E115" s="20">
        <v>11.188130529179942</v>
      </c>
      <c r="F115" s="18">
        <v>9.045001748318628</v>
      </c>
      <c r="G115" s="20">
        <v>8.538489512765844</v>
      </c>
      <c r="H115" s="18">
        <v>6.281226658537004</v>
      </c>
      <c r="I115" s="18">
        <v>14.613935457941029</v>
      </c>
      <c r="J115" s="20">
        <v>9.254136359001523</v>
      </c>
      <c r="K115" s="21">
        <v>1.8195277755224024</v>
      </c>
      <c r="L115" s="1">
        <v>24</v>
      </c>
      <c r="M115" s="20">
        <v>0.525548468334943</v>
      </c>
      <c r="N115" s="18">
        <v>0.5359326467214794</v>
      </c>
      <c r="O115" s="20">
        <v>0.338765647337328</v>
      </c>
      <c r="P115" s="18">
        <v>0.19036034791273104</v>
      </c>
      <c r="Q115" s="18">
        <v>0.851549857447014</v>
      </c>
      <c r="R115" s="20">
        <v>0.37548615331676116</v>
      </c>
      <c r="S115" s="21">
        <v>2.173602590214509</v>
      </c>
      <c r="T115" s="1">
        <v>24</v>
      </c>
      <c r="U115" s="20">
        <v>2.210034553690928</v>
      </c>
      <c r="V115" s="18">
        <v>1.3115028508355637</v>
      </c>
      <c r="W115" s="20">
        <v>1.8582212653578</v>
      </c>
      <c r="X115" s="18">
        <v>1.2608483687611065</v>
      </c>
      <c r="Y115" s="18">
        <v>2.8513000176170076</v>
      </c>
      <c r="Z115" s="20">
        <v>1.9613980945347782</v>
      </c>
      <c r="AA115" s="21">
        <v>1.602029013748337</v>
      </c>
      <c r="AB115" s="1">
        <v>24</v>
      </c>
      <c r="AC115" s="20">
        <v>6.419407336939364</v>
      </c>
      <c r="AD115" s="18">
        <v>4.664822152447852</v>
      </c>
      <c r="AE115" s="20">
        <v>5.01235117645971</v>
      </c>
      <c r="AF115" s="18">
        <v>3.626308623649252</v>
      </c>
      <c r="AG115" s="18">
        <v>8.372651567318512</v>
      </c>
      <c r="AH115" s="20">
        <v>5.431445287275336</v>
      </c>
      <c r="AI115" s="21">
        <v>1.7639168886137</v>
      </c>
      <c r="AJ115" s="1">
        <v>23</v>
      </c>
      <c r="AK115" s="20">
        <v>0.5883237113393711</v>
      </c>
      <c r="AL115" s="18">
        <v>0.48662868888901645</v>
      </c>
      <c r="AM115" s="20">
        <v>0.452688712168175</v>
      </c>
      <c r="AN115" s="18">
        <v>0.2578898708175965</v>
      </c>
      <c r="AO115" s="18">
        <v>0.8814929756174746</v>
      </c>
      <c r="AP115" s="20">
        <v>0.4487213093933105</v>
      </c>
      <c r="AQ115" s="21">
        <v>2.101709127852461</v>
      </c>
      <c r="AR115" s="1">
        <v>24</v>
      </c>
      <c r="AS115" s="20">
        <v>1.7056573457460786</v>
      </c>
      <c r="AT115" s="18">
        <v>0.08160508876457946</v>
      </c>
      <c r="AU115" s="20">
        <v>1.71826502964466</v>
      </c>
      <c r="AV115" s="18">
        <v>1.6182739560438253</v>
      </c>
      <c r="AW115" s="18">
        <v>1.763842756449004</v>
      </c>
      <c r="AX115" s="20">
        <v>1.7038073421602729</v>
      </c>
      <c r="AY115" s="21">
        <v>1.0486248373717222</v>
      </c>
      <c r="AZ115" s="1">
        <v>20</v>
      </c>
      <c r="BA115" s="22">
        <v>0.01571681976981032</v>
      </c>
      <c r="BB115" s="19">
        <v>0.00740294758688749</v>
      </c>
      <c r="BC115" s="22">
        <v>0.01343148771851445</v>
      </c>
      <c r="BD115" s="19">
        <v>0.009880771668731188</v>
      </c>
      <c r="BE115" s="19">
        <v>0.025569756250499384</v>
      </c>
      <c r="BF115" s="22">
        <v>0.014249095625060555</v>
      </c>
      <c r="BG115" s="21">
        <v>1.570774773341069</v>
      </c>
      <c r="BH115" s="4">
        <f t="shared" si="1"/>
        <v>10.62085668315175</v>
      </c>
      <c r="BI115" s="1">
        <v>24</v>
      </c>
      <c r="BJ115" s="20">
        <v>8.169889756270576</v>
      </c>
      <c r="BK115" s="18">
        <v>14.024919709593355</v>
      </c>
      <c r="BL115" s="20">
        <v>1.598742759194935</v>
      </c>
      <c r="BM115" s="18">
        <v>0.3797774099496224</v>
      </c>
      <c r="BN115" s="18">
        <v>15.60580153894827</v>
      </c>
      <c r="BO115" s="20">
        <v>2.1254523093105893</v>
      </c>
      <c r="BP115" s="21">
        <v>5.864772972079658</v>
      </c>
      <c r="BQ115" s="1">
        <v>24</v>
      </c>
      <c r="BR115" s="22">
        <v>0.048790357710999016</v>
      </c>
      <c r="BS115" s="19">
        <v>0.0604083831175835</v>
      </c>
      <c r="BT115" s="22">
        <v>0.029479511110011142</v>
      </c>
      <c r="BU115" s="19">
        <v>0.003459292674459119</v>
      </c>
      <c r="BV115" s="19">
        <v>0.09253914539931998</v>
      </c>
      <c r="BW115" s="22">
        <v>0.034073659016439925</v>
      </c>
      <c r="BX115" s="21">
        <v>3.1776460673738858</v>
      </c>
    </row>
    <row r="116" spans="1:76" ht="12.75">
      <c r="A116" s="1" t="s">
        <v>90</v>
      </c>
      <c r="B116" s="17">
        <v>33939</v>
      </c>
      <c r="C116" s="16" t="s">
        <v>90</v>
      </c>
      <c r="D116" s="16">
        <v>29</v>
      </c>
      <c r="E116" s="20">
        <v>14.518297990120955</v>
      </c>
      <c r="F116" s="18">
        <v>6.729312340555423</v>
      </c>
      <c r="G116" s="20">
        <v>13.2577428752548</v>
      </c>
      <c r="H116" s="18">
        <v>7.8212035406312905</v>
      </c>
      <c r="I116" s="18">
        <v>20.41397117741783</v>
      </c>
      <c r="J116" s="20">
        <v>13.093536823337434</v>
      </c>
      <c r="K116" s="21">
        <v>1.597341956062436</v>
      </c>
      <c r="L116" s="1">
        <v>29</v>
      </c>
      <c r="M116" s="20">
        <v>0.6230017084974885</v>
      </c>
      <c r="N116" s="18">
        <v>0.39567859675110256</v>
      </c>
      <c r="O116" s="20">
        <v>0.51788564293197</v>
      </c>
      <c r="P116" s="18">
        <v>0.1880249867955996</v>
      </c>
      <c r="Q116" s="18">
        <v>1.02707034330622</v>
      </c>
      <c r="R116" s="20">
        <v>0.5008800089841792</v>
      </c>
      <c r="S116" s="21">
        <v>2.024783102232052</v>
      </c>
      <c r="T116" s="1">
        <v>29</v>
      </c>
      <c r="U116" s="20">
        <v>2.6506349509325284</v>
      </c>
      <c r="V116" s="18">
        <v>1.1225942261257664</v>
      </c>
      <c r="W116" s="20">
        <v>2.47366259928258</v>
      </c>
      <c r="X116" s="18">
        <v>1.756216382723006</v>
      </c>
      <c r="Y116" s="18">
        <v>3.214472580957449</v>
      </c>
      <c r="Z116" s="20">
        <v>2.4789673201979037</v>
      </c>
      <c r="AA116" s="21">
        <v>1.4307135496748768</v>
      </c>
      <c r="AB116" s="1">
        <v>29</v>
      </c>
      <c r="AC116" s="20">
        <v>8.351599955349856</v>
      </c>
      <c r="AD116" s="18">
        <v>3.74934700372752</v>
      </c>
      <c r="AE116" s="20">
        <v>7.64764704055564</v>
      </c>
      <c r="AF116" s="18">
        <v>4.432468197435643</v>
      </c>
      <c r="AG116" s="18">
        <v>11.862584839117632</v>
      </c>
      <c r="AH116" s="20">
        <v>7.561417548703456</v>
      </c>
      <c r="AI116" s="21">
        <v>1.5874690560249618</v>
      </c>
      <c r="AJ116" s="1">
        <v>29</v>
      </c>
      <c r="AK116" s="20">
        <v>0.5485372421709704</v>
      </c>
      <c r="AL116" s="18">
        <v>0.4821397622956702</v>
      </c>
      <c r="AM116" s="20">
        <v>0.498532680229565</v>
      </c>
      <c r="AN116" s="18">
        <v>0.20963206465773848</v>
      </c>
      <c r="AO116" s="18">
        <v>0.7384780849788856</v>
      </c>
      <c r="AP116" s="20">
        <v>0.43386716108542905</v>
      </c>
      <c r="AQ116" s="21">
        <v>2.283790578195006</v>
      </c>
      <c r="AR116" s="1">
        <v>29</v>
      </c>
      <c r="AS116" s="20">
        <v>1.7331805093886734</v>
      </c>
      <c r="AT116" s="18">
        <v>0.07607653417314472</v>
      </c>
      <c r="AU116" s="20">
        <v>1.7310251193736</v>
      </c>
      <c r="AV116" s="18">
        <v>1.6638302190646272</v>
      </c>
      <c r="AW116" s="18">
        <v>1.7731447907085092</v>
      </c>
      <c r="AX116" s="20">
        <v>1.731624624483616</v>
      </c>
      <c r="AY116" s="21">
        <v>1.0436941671830335</v>
      </c>
      <c r="AZ116" s="1">
        <v>24</v>
      </c>
      <c r="BA116" s="22">
        <v>0.012805952417467887</v>
      </c>
      <c r="BB116" s="19">
        <v>0.004939452268252191</v>
      </c>
      <c r="BC116" s="22">
        <v>0.01212302473795315</v>
      </c>
      <c r="BD116" s="19">
        <v>0.009520856058731667</v>
      </c>
      <c r="BE116" s="19">
        <v>0.015377125103600675</v>
      </c>
      <c r="BF116" s="22">
        <v>0.011958621300128168</v>
      </c>
      <c r="BG116" s="21">
        <v>1.4683556182883026</v>
      </c>
      <c r="BH116" s="4">
        <f t="shared" si="1"/>
        <v>5.055405815288505</v>
      </c>
      <c r="BI116" s="1">
        <v>29</v>
      </c>
      <c r="BJ116" s="20">
        <v>3.8887737040680803</v>
      </c>
      <c r="BK116" s="18">
        <v>4.758132579471</v>
      </c>
      <c r="BL116" s="20">
        <v>1.68293331304939</v>
      </c>
      <c r="BM116" s="18">
        <v>0.40117564521072413</v>
      </c>
      <c r="BN116" s="18">
        <v>9.036457401954829</v>
      </c>
      <c r="BO116" s="20">
        <v>1.7342362359038894</v>
      </c>
      <c r="BP116" s="21">
        <v>3.925131116061888</v>
      </c>
      <c r="BQ116" s="1">
        <v>29</v>
      </c>
      <c r="BR116" s="22">
        <v>0.06874134229287962</v>
      </c>
      <c r="BS116" s="19">
        <v>0.06829158003556389</v>
      </c>
      <c r="BT116" s="22">
        <v>0.05337344854984963</v>
      </c>
      <c r="BU116" s="19">
        <v>0.007187799035975208</v>
      </c>
      <c r="BV116" s="19">
        <v>0.12559364885669416</v>
      </c>
      <c r="BW116" s="22">
        <v>0.043929494694156836</v>
      </c>
      <c r="BX116" s="21">
        <v>4.794052709410888</v>
      </c>
    </row>
    <row r="117" spans="1:76" ht="12.75">
      <c r="A117" s="1" t="s">
        <v>79</v>
      </c>
      <c r="B117" s="17">
        <v>33970</v>
      </c>
      <c r="C117" s="16" t="s">
        <v>79</v>
      </c>
      <c r="D117" s="16">
        <v>29</v>
      </c>
      <c r="E117" s="20">
        <v>14.93440985624262</v>
      </c>
      <c r="F117" s="18">
        <v>10.603888656006173</v>
      </c>
      <c r="G117" s="20">
        <v>12.774063391825912</v>
      </c>
      <c r="H117" s="18">
        <v>10.295710427079033</v>
      </c>
      <c r="I117" s="18">
        <v>18.129552488330656</v>
      </c>
      <c r="J117" s="20">
        <v>13.032330138626318</v>
      </c>
      <c r="K117" s="21">
        <v>1.6454750899724309</v>
      </c>
      <c r="L117" s="1">
        <v>29</v>
      </c>
      <c r="M117" s="20">
        <v>0.31037108722510376</v>
      </c>
      <c r="N117" s="18">
        <v>0.28721818085307294</v>
      </c>
      <c r="O117" s="20">
        <v>0.22420097319206878</v>
      </c>
      <c r="P117" s="18">
        <v>0.14982863495897267</v>
      </c>
      <c r="Q117" s="18">
        <v>0.44587546998721517</v>
      </c>
      <c r="R117" s="20">
        <v>0.24554387849390152</v>
      </c>
      <c r="S117" s="21">
        <v>1.880610055037069</v>
      </c>
      <c r="T117" s="1">
        <v>29</v>
      </c>
      <c r="U117" s="20">
        <v>2.6612528511816325</v>
      </c>
      <c r="V117" s="18">
        <v>2.1401140061713133</v>
      </c>
      <c r="W117" s="20">
        <v>2.2848625008241785</v>
      </c>
      <c r="X117" s="18">
        <v>1.796244142851101</v>
      </c>
      <c r="Y117" s="18">
        <v>3.0261761199172943</v>
      </c>
      <c r="Z117" s="20">
        <v>2.317977827627679</v>
      </c>
      <c r="AA117" s="21">
        <v>1.5934307720720176</v>
      </c>
      <c r="AB117" s="1">
        <v>29</v>
      </c>
      <c r="AC117" s="20">
        <v>8.607153056232018</v>
      </c>
      <c r="AD117" s="18">
        <v>5.822421799178552</v>
      </c>
      <c r="AE117" s="20">
        <v>7.425954947894573</v>
      </c>
      <c r="AF117" s="18">
        <v>5.950719453300969</v>
      </c>
      <c r="AG117" s="18">
        <v>10.301015607280112</v>
      </c>
      <c r="AH117" s="20">
        <v>7.54116231754217</v>
      </c>
      <c r="AI117" s="21">
        <v>1.6441352229126687</v>
      </c>
      <c r="AJ117" s="1">
        <v>28</v>
      </c>
      <c r="AK117" s="20">
        <v>0.35945195639729227</v>
      </c>
      <c r="AL117" s="18">
        <v>0.2874729910127639</v>
      </c>
      <c r="AM117" s="20">
        <v>0.28930117042493897</v>
      </c>
      <c r="AN117" s="18">
        <v>0.20099673708999485</v>
      </c>
      <c r="AO117" s="18">
        <v>0.5734734750220933</v>
      </c>
      <c r="AP117" s="20">
        <v>0.32465580044467846</v>
      </c>
      <c r="AQ117" s="21">
        <v>1.8864194780983319</v>
      </c>
      <c r="AR117" s="1">
        <v>29</v>
      </c>
      <c r="AS117" s="20">
        <v>1.7297423453517247</v>
      </c>
      <c r="AT117" s="18">
        <v>0.07482122723905428</v>
      </c>
      <c r="AU117" s="20">
        <v>1.7284163976163114</v>
      </c>
      <c r="AV117" s="18">
        <v>1.6707030343912268</v>
      </c>
      <c r="AW117" s="18">
        <v>1.80861177041575</v>
      </c>
      <c r="AX117" s="20">
        <v>1.7281593459818065</v>
      </c>
      <c r="AY117" s="21">
        <v>1.0446746183589863</v>
      </c>
      <c r="AZ117" s="1">
        <v>29</v>
      </c>
      <c r="BA117" s="22">
        <v>0.010202337485832784</v>
      </c>
      <c r="BB117" s="19">
        <v>0.003709000402577512</v>
      </c>
      <c r="BC117" s="22">
        <v>0.010092002369145847</v>
      </c>
      <c r="BD117" s="19">
        <v>0.007041851088353129</v>
      </c>
      <c r="BE117" s="19">
        <v>0.012898992070812573</v>
      </c>
      <c r="BF117" s="22">
        <v>0.009488419598319756</v>
      </c>
      <c r="BG117" s="21">
        <v>1.5193387937812437</v>
      </c>
      <c r="BH117" s="4">
        <f t="shared" si="1"/>
        <v>8.1616905686521</v>
      </c>
      <c r="BI117" s="1">
        <v>29</v>
      </c>
      <c r="BJ117" s="20">
        <v>6.2782235143477685</v>
      </c>
      <c r="BK117" s="18">
        <v>8.693195660251622</v>
      </c>
      <c r="BL117" s="20">
        <v>0.8807151870253377</v>
      </c>
      <c r="BM117" s="18">
        <v>0.381842012096122</v>
      </c>
      <c r="BN117" s="18">
        <v>13.30006608479495</v>
      </c>
      <c r="BO117" s="20">
        <v>1.7021003374058596</v>
      </c>
      <c r="BP117" s="21">
        <v>6.423152302196358</v>
      </c>
      <c r="BQ117" s="1">
        <v>29</v>
      </c>
      <c r="BR117" s="22">
        <v>0.0197292794872576</v>
      </c>
      <c r="BS117" s="19">
        <v>0.048144972044551766</v>
      </c>
      <c r="BT117" s="22">
        <v>0.009222320889728578</v>
      </c>
      <c r="BU117" s="19">
        <v>-0.002796826066273671</v>
      </c>
      <c r="BV117" s="19">
        <v>0.022465756839055818</v>
      </c>
      <c r="BW117" s="22">
        <v>0.007563995798997993</v>
      </c>
      <c r="BX117" s="21">
        <v>7.9988159638982665</v>
      </c>
    </row>
    <row r="118" spans="1:76" ht="12.75">
      <c r="A118" s="1" t="s">
        <v>80</v>
      </c>
      <c r="B118" s="17">
        <v>34001</v>
      </c>
      <c r="C118" s="16" t="s">
        <v>80</v>
      </c>
      <c r="D118" s="16">
        <v>27</v>
      </c>
      <c r="E118" s="20">
        <v>8.709867498971198</v>
      </c>
      <c r="F118" s="18">
        <v>4.300718013215031</v>
      </c>
      <c r="G118" s="20">
        <v>7.611901506440296</v>
      </c>
      <c r="H118" s="18">
        <v>4.6316041511537795</v>
      </c>
      <c r="I118" s="18">
        <v>12.557753193128411</v>
      </c>
      <c r="J118" s="20">
        <v>7.758664733753571</v>
      </c>
      <c r="K118" s="21">
        <v>1.6380971970658398</v>
      </c>
      <c r="L118" s="1">
        <v>27</v>
      </c>
      <c r="M118" s="20">
        <v>0.5304772831953047</v>
      </c>
      <c r="N118" s="18">
        <v>0.42739638904578764</v>
      </c>
      <c r="O118" s="20">
        <v>0.3221687806638449</v>
      </c>
      <c r="P118" s="18">
        <v>0.2224567773876576</v>
      </c>
      <c r="Q118" s="18">
        <v>1.1065725558464439</v>
      </c>
      <c r="R118" s="20">
        <v>0.4118792584030052</v>
      </c>
      <c r="S118" s="21">
        <v>1.9884652922949297</v>
      </c>
      <c r="T118" s="1">
        <v>27</v>
      </c>
      <c r="U118" s="20">
        <v>1.8196983906293387</v>
      </c>
      <c r="V118" s="18">
        <v>0.7552736442975043</v>
      </c>
      <c r="W118" s="20">
        <v>1.5952585801016745</v>
      </c>
      <c r="X118" s="18">
        <v>1.052327477203147</v>
      </c>
      <c r="Y118" s="18">
        <v>2.776441901813961</v>
      </c>
      <c r="Z118" s="20">
        <v>1.6805295754078156</v>
      </c>
      <c r="AA118" s="21">
        <v>1.4974756337564956</v>
      </c>
      <c r="AB118" s="1">
        <v>27</v>
      </c>
      <c r="AC118" s="20">
        <v>4.844703072184643</v>
      </c>
      <c r="AD118" s="18">
        <v>2.256773073297779</v>
      </c>
      <c r="AE118" s="20">
        <v>4.217050899042643</v>
      </c>
      <c r="AF118" s="18">
        <v>2.646183175542562</v>
      </c>
      <c r="AG118" s="18">
        <v>7.020839016975892</v>
      </c>
      <c r="AH118" s="20">
        <v>4.358430341270646</v>
      </c>
      <c r="AI118" s="21">
        <v>1.6056133755733955</v>
      </c>
      <c r="AJ118" s="1">
        <v>27</v>
      </c>
      <c r="AK118" s="20">
        <v>0.6002866273604645</v>
      </c>
      <c r="AL118" s="18">
        <v>0.28831225523210136</v>
      </c>
      <c r="AM118" s="20">
        <v>0.4576035088770306</v>
      </c>
      <c r="AN118" s="18">
        <v>0.3927804517837588</v>
      </c>
      <c r="AO118" s="18">
        <v>0.9449746281609472</v>
      </c>
      <c r="AP118" s="20">
        <v>0.5448917870792567</v>
      </c>
      <c r="AQ118" s="21">
        <v>1.5426397047186484</v>
      </c>
      <c r="AR118" s="1">
        <v>27</v>
      </c>
      <c r="AS118" s="20">
        <v>1.7817524192624388</v>
      </c>
      <c r="AT118" s="18">
        <v>0.07793030774649595</v>
      </c>
      <c r="AU118" s="20">
        <v>1.7800749674807037</v>
      </c>
      <c r="AV118" s="18">
        <v>1.711226521955596</v>
      </c>
      <c r="AW118" s="18">
        <v>1.8466974632411222</v>
      </c>
      <c r="AX118" s="20">
        <v>1.7801511384237532</v>
      </c>
      <c r="AY118" s="21">
        <v>1.0439052869945797</v>
      </c>
      <c r="AZ118" s="1">
        <v>24</v>
      </c>
      <c r="BA118" s="22">
        <v>0.016537149844758688</v>
      </c>
      <c r="BB118" s="19">
        <v>0.0033597234463793577</v>
      </c>
      <c r="BC118" s="22">
        <v>0.016491882928498097</v>
      </c>
      <c r="BD118" s="19">
        <v>0.01295717963892594</v>
      </c>
      <c r="BE118" s="19">
        <v>0.020000210097292876</v>
      </c>
      <c r="BF118" s="22">
        <v>0.016199047719140356</v>
      </c>
      <c r="BG118" s="21">
        <v>1.234388300095932</v>
      </c>
      <c r="BH118" s="4">
        <f t="shared" si="1"/>
        <v>7.785920845508715</v>
      </c>
      <c r="BI118" s="1">
        <v>27</v>
      </c>
      <c r="BJ118" s="20">
        <v>5.98916988116055</v>
      </c>
      <c r="BK118" s="18">
        <v>10.859815586088764</v>
      </c>
      <c r="BL118" s="20">
        <v>0.8292744764923825</v>
      </c>
      <c r="BM118" s="18">
        <v>0.1941423043985974</v>
      </c>
      <c r="BN118" s="18">
        <v>15.830008883104231</v>
      </c>
      <c r="BO118" s="20">
        <v>1.3281501532544826</v>
      </c>
      <c r="BP118" s="21">
        <v>6.347859436191265</v>
      </c>
      <c r="BQ118" s="1">
        <v>27</v>
      </c>
      <c r="BR118" s="22">
        <v>0.07364743638221505</v>
      </c>
      <c r="BS118" s="19">
        <v>0.07757452105466378</v>
      </c>
      <c r="BT118" s="22">
        <v>0.03583853252908249</v>
      </c>
      <c r="BU118" s="19">
        <v>0.01723284117936061</v>
      </c>
      <c r="BV118" s="19">
        <v>0.16673558830695295</v>
      </c>
      <c r="BW118" s="22">
        <v>0.044725488611957666</v>
      </c>
      <c r="BX118" s="21">
        <v>2.744982702807123</v>
      </c>
    </row>
    <row r="119" spans="1:76" ht="12.75">
      <c r="A119" s="1" t="s">
        <v>81</v>
      </c>
      <c r="B119" s="17">
        <v>34029</v>
      </c>
      <c r="C119" s="16" t="s">
        <v>81</v>
      </c>
      <c r="D119" s="16">
        <v>31</v>
      </c>
      <c r="E119" s="20">
        <v>11.489496231328372</v>
      </c>
      <c r="F119" s="18">
        <v>4.725166530402881</v>
      </c>
      <c r="G119" s="20">
        <v>10.465175094386069</v>
      </c>
      <c r="H119" s="18">
        <v>7.5051088548025815</v>
      </c>
      <c r="I119" s="18">
        <v>16.065826843896478</v>
      </c>
      <c r="J119" s="20">
        <v>10.520386361442448</v>
      </c>
      <c r="K119" s="21">
        <v>1.5623266168456604</v>
      </c>
      <c r="L119" s="1">
        <v>31</v>
      </c>
      <c r="M119" s="20">
        <v>0.47822718935857844</v>
      </c>
      <c r="N119" s="18">
        <v>0.3134160237914327</v>
      </c>
      <c r="O119" s="20">
        <v>0.3589869598290425</v>
      </c>
      <c r="P119" s="18">
        <v>0.177301028591957</v>
      </c>
      <c r="Q119" s="18">
        <v>0.8466081910564391</v>
      </c>
      <c r="R119" s="20">
        <v>0.3825879381599772</v>
      </c>
      <c r="S119" s="21">
        <v>2.0018040707691886</v>
      </c>
      <c r="T119" s="1">
        <v>31</v>
      </c>
      <c r="U119" s="20">
        <v>2.2892546978695827</v>
      </c>
      <c r="V119" s="18">
        <v>0.6853613086441511</v>
      </c>
      <c r="W119" s="20">
        <v>2.230432006405825</v>
      </c>
      <c r="X119" s="18">
        <v>1.5961617693673715</v>
      </c>
      <c r="Y119" s="18">
        <v>2.8223539276956653</v>
      </c>
      <c r="Z119" s="20">
        <v>2.1884117535386745</v>
      </c>
      <c r="AA119" s="21">
        <v>1.363688780115874</v>
      </c>
      <c r="AB119" s="1">
        <v>31</v>
      </c>
      <c r="AC119" s="20">
        <v>6.579400382086456</v>
      </c>
      <c r="AD119" s="18">
        <v>2.675476377071701</v>
      </c>
      <c r="AE119" s="20">
        <v>6.119484027605264</v>
      </c>
      <c r="AF119" s="18">
        <v>4.416199312204892</v>
      </c>
      <c r="AG119" s="18">
        <v>8.921779547346643</v>
      </c>
      <c r="AH119" s="20">
        <v>6.036608714190786</v>
      </c>
      <c r="AI119" s="21">
        <v>1.5516461822037395</v>
      </c>
      <c r="AJ119" s="1">
        <v>31</v>
      </c>
      <c r="AK119" s="20">
        <v>0.6332196216984224</v>
      </c>
      <c r="AL119" s="18">
        <v>0.35952210890732444</v>
      </c>
      <c r="AM119" s="20">
        <v>0.5603419240078855</v>
      </c>
      <c r="AN119" s="18">
        <v>0.30553635305011184</v>
      </c>
      <c r="AO119" s="18">
        <v>0.9691407952392715</v>
      </c>
      <c r="AP119" s="20">
        <v>0.46791378449853493</v>
      </c>
      <c r="AQ119" s="21">
        <v>3.0649873075461476</v>
      </c>
      <c r="AR119" s="1">
        <v>31</v>
      </c>
      <c r="AS119" s="20">
        <v>1.744753113580042</v>
      </c>
      <c r="AT119" s="18">
        <v>0.08464530387350004</v>
      </c>
      <c r="AU119" s="20">
        <v>1.752104333272147</v>
      </c>
      <c r="AV119" s="18">
        <v>1.6685505859744838</v>
      </c>
      <c r="AW119" s="18">
        <v>1.815811610804719</v>
      </c>
      <c r="AX119" s="20">
        <v>1.7427643333435292</v>
      </c>
      <c r="AY119" s="21">
        <v>1.0497806325375854</v>
      </c>
      <c r="AZ119" s="1">
        <v>31</v>
      </c>
      <c r="BA119" s="22">
        <v>0.020728628354686612</v>
      </c>
      <c r="BB119" s="19">
        <v>0.005975115526218009</v>
      </c>
      <c r="BC119" s="22">
        <v>0.019891656967951973</v>
      </c>
      <c r="BD119" s="19">
        <v>0.015967220952068473</v>
      </c>
      <c r="BE119" s="19">
        <v>0.02623833719144905</v>
      </c>
      <c r="BF119" s="22">
        <v>0.01996605288867238</v>
      </c>
      <c r="BG119" s="21">
        <v>1.3189188927930606</v>
      </c>
      <c r="BH119" s="4">
        <f t="shared" si="1"/>
        <v>15.888739809460569</v>
      </c>
      <c r="BI119" s="1">
        <v>31</v>
      </c>
      <c r="BJ119" s="20">
        <v>12.222107545738899</v>
      </c>
      <c r="BK119" s="18">
        <v>21.18670890578241</v>
      </c>
      <c r="BL119" s="20">
        <v>0.6927333413541433</v>
      </c>
      <c r="BM119" s="18">
        <v>0.377433171840655</v>
      </c>
      <c r="BN119" s="18">
        <v>29.13322047122779</v>
      </c>
      <c r="BO119" s="20">
        <v>2.0186965393578173</v>
      </c>
      <c r="BP119" s="21">
        <v>7.259948705460113</v>
      </c>
      <c r="BQ119" s="1">
        <v>31</v>
      </c>
      <c r="BR119" s="22">
        <v>0.11069115086000575</v>
      </c>
      <c r="BS119" s="19">
        <v>0.06954164046347625</v>
      </c>
      <c r="BT119" s="22">
        <v>0.08526227586477794</v>
      </c>
      <c r="BU119" s="19">
        <v>0.04966632006219282</v>
      </c>
      <c r="BV119" s="19">
        <v>0.16624181380170858</v>
      </c>
      <c r="BW119" s="22">
        <v>0.09179603420864926</v>
      </c>
      <c r="BX119" s="21">
        <v>1.880152360043544</v>
      </c>
    </row>
    <row r="120" spans="1:76" ht="12.75">
      <c r="A120" s="1" t="s">
        <v>82</v>
      </c>
      <c r="B120" s="17">
        <v>34060</v>
      </c>
      <c r="C120" s="16" t="s">
        <v>82</v>
      </c>
      <c r="D120" s="16">
        <v>28</v>
      </c>
      <c r="E120" s="20">
        <v>12.453496519716513</v>
      </c>
      <c r="F120" s="18">
        <v>7.601550709563696</v>
      </c>
      <c r="G120" s="20">
        <v>10.819715093564202</v>
      </c>
      <c r="H120" s="18">
        <v>8.19102170906385</v>
      </c>
      <c r="I120" s="18">
        <v>14.82279749039378</v>
      </c>
      <c r="J120" s="20">
        <v>11.168920340125498</v>
      </c>
      <c r="K120" s="21">
        <v>1.5361180811365427</v>
      </c>
      <c r="L120" s="1">
        <v>28</v>
      </c>
      <c r="M120" s="20">
        <v>0.9266663757774384</v>
      </c>
      <c r="N120" s="18">
        <v>0.5873376770715635</v>
      </c>
      <c r="O120" s="20">
        <v>0.7326552970589902</v>
      </c>
      <c r="P120" s="18">
        <v>0.44231651683396905</v>
      </c>
      <c r="Q120" s="18">
        <v>1.4657192631090012</v>
      </c>
      <c r="R120" s="20">
        <v>0.7718929103191465</v>
      </c>
      <c r="S120" s="21">
        <v>1.853572599604822</v>
      </c>
      <c r="T120" s="1">
        <v>28</v>
      </c>
      <c r="U120" s="20">
        <v>2.765083822258514</v>
      </c>
      <c r="V120" s="18">
        <v>1.2569900910857639</v>
      </c>
      <c r="W120" s="20">
        <v>2.3417012503764347</v>
      </c>
      <c r="X120" s="18">
        <v>1.755208924923134</v>
      </c>
      <c r="Y120" s="18">
        <v>3.833696231524102</v>
      </c>
      <c r="Z120" s="20">
        <v>2.5391678941881115</v>
      </c>
      <c r="AA120" s="21">
        <v>1.5065903559830827</v>
      </c>
      <c r="AB120" s="1">
        <v>28</v>
      </c>
      <c r="AC120" s="20">
        <v>7.286958698688819</v>
      </c>
      <c r="AD120" s="18">
        <v>4.394793881391026</v>
      </c>
      <c r="AE120" s="20">
        <v>6.536504744563684</v>
      </c>
      <c r="AF120" s="18">
        <v>4.801534499690323</v>
      </c>
      <c r="AG120" s="18">
        <v>8.717330640659341</v>
      </c>
      <c r="AH120" s="20">
        <v>6.554823718081462</v>
      </c>
      <c r="AI120" s="21">
        <v>1.5279753866920225</v>
      </c>
      <c r="AJ120" s="1">
        <v>27</v>
      </c>
      <c r="AK120" s="20">
        <v>0.9539944140134515</v>
      </c>
      <c r="AL120" s="18">
        <v>0.5464958847888095</v>
      </c>
      <c r="AM120" s="20">
        <v>0.685541729793391</v>
      </c>
      <c r="AN120" s="18">
        <v>0.43538282994596517</v>
      </c>
      <c r="AO120" s="18">
        <v>1.594838401572307</v>
      </c>
      <c r="AP120" s="20">
        <v>0.8179455466539158</v>
      </c>
      <c r="AQ120" s="21">
        <v>1.7574351711472773</v>
      </c>
      <c r="AR120" s="1">
        <v>28</v>
      </c>
      <c r="AS120" s="20">
        <v>1.7046792742351238</v>
      </c>
      <c r="AT120" s="18">
        <v>0.05190058017985972</v>
      </c>
      <c r="AU120" s="20">
        <v>1.7039744842569489</v>
      </c>
      <c r="AV120" s="18">
        <v>1.6587786290213256</v>
      </c>
      <c r="AW120" s="18">
        <v>1.743069880456247</v>
      </c>
      <c r="AX120" s="20">
        <v>1.7039238308295097</v>
      </c>
      <c r="AY120" s="21">
        <v>1.0307250273516002</v>
      </c>
      <c r="AZ120" s="1">
        <v>24</v>
      </c>
      <c r="BA120" s="22">
        <v>0.02245228236981189</v>
      </c>
      <c r="BB120" s="19">
        <v>0.004865634792094635</v>
      </c>
      <c r="BC120" s="22">
        <v>0.022227820075133346</v>
      </c>
      <c r="BD120" s="19">
        <v>0.019148602762247398</v>
      </c>
      <c r="BE120" s="19">
        <v>0.02730494304905693</v>
      </c>
      <c r="BF120" s="22">
        <v>0.021932064680407128</v>
      </c>
      <c r="BG120" s="21">
        <v>1.2525460133694697</v>
      </c>
      <c r="BH120" s="4">
        <f t="shared" si="1"/>
        <v>23.87515060982125</v>
      </c>
      <c r="BI120" s="1">
        <v>28</v>
      </c>
      <c r="BJ120" s="20">
        <v>18.36550046909327</v>
      </c>
      <c r="BK120" s="18">
        <v>24.85976931241503</v>
      </c>
      <c r="BL120" s="20">
        <v>5.482251113293662</v>
      </c>
      <c r="BM120" s="18">
        <v>1.001575791591121</v>
      </c>
      <c r="BN120" s="18">
        <v>52.21046230742439</v>
      </c>
      <c r="BO120" s="20">
        <v>6.019338436372714</v>
      </c>
      <c r="BP120" s="21">
        <v>5.456959762949797</v>
      </c>
      <c r="BQ120" s="1">
        <v>28</v>
      </c>
      <c r="BR120" s="22">
        <v>0.1899166084011711</v>
      </c>
      <c r="BS120" s="19">
        <v>0.13524055275304275</v>
      </c>
      <c r="BT120" s="22">
        <v>0.16573670378111727</v>
      </c>
      <c r="BU120" s="19">
        <v>0.07984701847375897</v>
      </c>
      <c r="BV120" s="19">
        <v>0.2951380552253813</v>
      </c>
      <c r="BW120" s="22">
        <v>0.1491877261333171</v>
      </c>
      <c r="BX120" s="21">
        <v>2.0752673729234816</v>
      </c>
    </row>
    <row r="121" spans="1:76" ht="12.75">
      <c r="A121" s="1" t="s">
        <v>83</v>
      </c>
      <c r="B121" s="17">
        <v>34090</v>
      </c>
      <c r="C121" s="16" t="s">
        <v>83</v>
      </c>
      <c r="D121" s="16">
        <v>21</v>
      </c>
      <c r="E121" s="20">
        <v>12.82017510406133</v>
      </c>
      <c r="F121" s="18">
        <v>7.023922181437629</v>
      </c>
      <c r="G121" s="20">
        <v>11.01087349827056</v>
      </c>
      <c r="H121" s="18">
        <v>8.169928314171049</v>
      </c>
      <c r="I121" s="18">
        <v>18.742146368823228</v>
      </c>
      <c r="J121" s="20">
        <v>11.489131814151147</v>
      </c>
      <c r="K121" s="21">
        <v>1.570697732640015</v>
      </c>
      <c r="L121" s="1">
        <v>21</v>
      </c>
      <c r="M121" s="20">
        <v>0.877800984432102</v>
      </c>
      <c r="N121" s="18">
        <v>0.5626312029736507</v>
      </c>
      <c r="O121" s="20">
        <v>0.8445489286458976</v>
      </c>
      <c r="P121" s="18">
        <v>0.36410262733902937</v>
      </c>
      <c r="Q121" s="18">
        <v>1.4889093587379476</v>
      </c>
      <c r="R121" s="20">
        <v>0.7110851298794546</v>
      </c>
      <c r="S121" s="21">
        <v>1.9804730048339465</v>
      </c>
      <c r="T121" s="1">
        <v>21</v>
      </c>
      <c r="U121" s="20">
        <v>2.630098599889816</v>
      </c>
      <c r="V121" s="18">
        <v>0.9274243140394254</v>
      </c>
      <c r="W121" s="20">
        <v>2.316243920262814</v>
      </c>
      <c r="X121" s="18">
        <v>2.030382011274111</v>
      </c>
      <c r="Y121" s="18">
        <v>3.2807725614641634</v>
      </c>
      <c r="Z121" s="20">
        <v>2.4919977609903885</v>
      </c>
      <c r="AA121" s="21">
        <v>1.3938405379255134</v>
      </c>
      <c r="AB121" s="1">
        <v>21</v>
      </c>
      <c r="AC121" s="20">
        <v>7.106397384745835</v>
      </c>
      <c r="AD121" s="18">
        <v>3.657155778767039</v>
      </c>
      <c r="AE121" s="20">
        <v>6.120194108216</v>
      </c>
      <c r="AF121" s="18">
        <v>4.45163589555218</v>
      </c>
      <c r="AG121" s="18">
        <v>10.333488716112278</v>
      </c>
      <c r="AH121" s="20">
        <v>6.426738489491434</v>
      </c>
      <c r="AI121" s="21">
        <v>1.5480576978578626</v>
      </c>
      <c r="AJ121" s="1">
        <v>21</v>
      </c>
      <c r="AK121" s="20">
        <v>0.8414183781492897</v>
      </c>
      <c r="AL121" s="18">
        <v>0.35472247206682245</v>
      </c>
      <c r="AM121" s="20">
        <v>0.9151107727371411</v>
      </c>
      <c r="AN121" s="18">
        <v>0.5563392571473995</v>
      </c>
      <c r="AO121" s="18">
        <v>1.158624803886975</v>
      </c>
      <c r="AP121" s="20">
        <v>0.6200851354094932</v>
      </c>
      <c r="AQ121" s="21">
        <v>3.8866398128698147</v>
      </c>
      <c r="AR121" s="1">
        <v>21</v>
      </c>
      <c r="AS121" s="20">
        <v>1.7889347300593503</v>
      </c>
      <c r="AT121" s="18">
        <v>0.06757452001754871</v>
      </c>
      <c r="AU121" s="20">
        <v>1.791702866329541</v>
      </c>
      <c r="AV121" s="18">
        <v>1.72713549169335</v>
      </c>
      <c r="AW121" s="18">
        <v>1.8566575478428717</v>
      </c>
      <c r="AX121" s="20">
        <v>1.787708000401354</v>
      </c>
      <c r="AY121" s="21">
        <v>1.0387846931803761</v>
      </c>
      <c r="AZ121" s="1">
        <v>15</v>
      </c>
      <c r="BA121" s="22">
        <v>0.019884745458123913</v>
      </c>
      <c r="BB121" s="19">
        <v>0.007006583116179973</v>
      </c>
      <c r="BC121" s="22">
        <v>0.020309381312981906</v>
      </c>
      <c r="BD121" s="19">
        <v>0.01338611130580058</v>
      </c>
      <c r="BE121" s="19">
        <v>0.023548495557605013</v>
      </c>
      <c r="BF121" s="22">
        <v>0.018803829294462608</v>
      </c>
      <c r="BG121" s="21">
        <v>1.4128170970540008</v>
      </c>
      <c r="BH121" s="4">
        <f t="shared" si="1"/>
        <v>40.60236647628536</v>
      </c>
      <c r="BI121" s="1">
        <v>21</v>
      </c>
      <c r="BJ121" s="20">
        <v>31.232589597142585</v>
      </c>
      <c r="BK121" s="18">
        <v>29.08496296190007</v>
      </c>
      <c r="BL121" s="20">
        <v>19.960909434343943</v>
      </c>
      <c r="BM121" s="18">
        <v>2.392139288124607</v>
      </c>
      <c r="BN121" s="18">
        <v>63.70985254074129</v>
      </c>
      <c r="BO121" s="20">
        <v>13.112680080762157</v>
      </c>
      <c r="BP121" s="21">
        <v>6.715136322445715</v>
      </c>
      <c r="BQ121" s="1">
        <v>21</v>
      </c>
      <c r="BR121" s="22">
        <v>0.18317337287327815</v>
      </c>
      <c r="BS121" s="19">
        <v>0.10331492072430618</v>
      </c>
      <c r="BT121" s="22">
        <v>0.169825378402215</v>
      </c>
      <c r="BU121" s="19">
        <v>0.09295095060402286</v>
      </c>
      <c r="BV121" s="19">
        <v>0.2569154823108603</v>
      </c>
      <c r="BW121" s="22">
        <v>0.1573183345168708</v>
      </c>
      <c r="BX121" s="21">
        <v>1.8014401351767069</v>
      </c>
    </row>
    <row r="122" spans="1:76" ht="12.75">
      <c r="A122" s="1" t="s">
        <v>84</v>
      </c>
      <c r="B122" s="17">
        <v>34121</v>
      </c>
      <c r="C122" s="16" t="s">
        <v>84</v>
      </c>
      <c r="D122" s="16">
        <v>29</v>
      </c>
      <c r="E122" s="20">
        <v>13.65947320198821</v>
      </c>
      <c r="F122" s="18">
        <v>4.603096578568037</v>
      </c>
      <c r="G122" s="20">
        <v>11.773005193438209</v>
      </c>
      <c r="H122" s="18">
        <v>9.868428675553455</v>
      </c>
      <c r="I122" s="18">
        <v>17.888635830644482</v>
      </c>
      <c r="J122" s="20">
        <v>13.021909312771047</v>
      </c>
      <c r="K122" s="21">
        <v>1.3572956731951047</v>
      </c>
      <c r="L122" s="1">
        <v>29</v>
      </c>
      <c r="M122" s="20">
        <v>0.7570749931256092</v>
      </c>
      <c r="N122" s="18">
        <v>0.22141020711355394</v>
      </c>
      <c r="O122" s="20">
        <v>0.7032004441416617</v>
      </c>
      <c r="P122" s="18">
        <v>0.5840950598212171</v>
      </c>
      <c r="Q122" s="18">
        <v>0.9305586618826879</v>
      </c>
      <c r="R122" s="20">
        <v>0.7296040371895638</v>
      </c>
      <c r="S122" s="21">
        <v>1.3133241133934257</v>
      </c>
      <c r="T122" s="1">
        <v>29</v>
      </c>
      <c r="U122" s="20">
        <v>2.9360464036630414</v>
      </c>
      <c r="V122" s="18">
        <v>0.7924458790144449</v>
      </c>
      <c r="W122" s="20">
        <v>2.7746824766694327</v>
      </c>
      <c r="X122" s="18">
        <v>2.094441355040601</v>
      </c>
      <c r="Y122" s="18">
        <v>3.642441847819598</v>
      </c>
      <c r="Z122" s="20">
        <v>2.840976007181102</v>
      </c>
      <c r="AA122" s="21">
        <v>1.2940647032272554</v>
      </c>
      <c r="AB122" s="1">
        <v>29</v>
      </c>
      <c r="AC122" s="20">
        <v>7.928071107507872</v>
      </c>
      <c r="AD122" s="18">
        <v>2.501997917105444</v>
      </c>
      <c r="AE122" s="20">
        <v>6.8344210117513935</v>
      </c>
      <c r="AF122" s="18">
        <v>5.881505280494244</v>
      </c>
      <c r="AG122" s="18">
        <v>10.349070013294908</v>
      </c>
      <c r="AH122" s="20">
        <v>7.601531081303161</v>
      </c>
      <c r="AI122" s="21">
        <v>1.3319380518863835</v>
      </c>
      <c r="AJ122" s="1">
        <v>29</v>
      </c>
      <c r="AK122" s="20">
        <v>0.9405509059033106</v>
      </c>
      <c r="AL122" s="18">
        <v>0.4049382119128911</v>
      </c>
      <c r="AM122" s="20">
        <v>0.8200534698634936</v>
      </c>
      <c r="AN122" s="18">
        <v>0.6234875348867461</v>
      </c>
      <c r="AO122" s="18">
        <v>1.3562075840919836</v>
      </c>
      <c r="AP122" s="20">
        <v>0.8565345972406885</v>
      </c>
      <c r="AQ122" s="21">
        <v>1.577396342111926</v>
      </c>
      <c r="AR122" s="1">
        <v>29</v>
      </c>
      <c r="AS122" s="20">
        <v>1.7145401450436168</v>
      </c>
      <c r="AT122" s="18">
        <v>0.07345684194111815</v>
      </c>
      <c r="AU122" s="20">
        <v>1.7107818582801324</v>
      </c>
      <c r="AV122" s="18">
        <v>1.6608243018744735</v>
      </c>
      <c r="AW122" s="18">
        <v>1.7692854300817433</v>
      </c>
      <c r="AX122" s="20">
        <v>1.713064009538806</v>
      </c>
      <c r="AY122" s="21">
        <v>1.0428477315070175</v>
      </c>
      <c r="AZ122" s="1">
        <v>28</v>
      </c>
      <c r="BA122" s="22">
        <v>0.02593040642575259</v>
      </c>
      <c r="BB122" s="19">
        <v>0.005846669722623019</v>
      </c>
      <c r="BC122" s="22">
        <v>0.02674685987277691</v>
      </c>
      <c r="BD122" s="19">
        <v>0.018932104467509134</v>
      </c>
      <c r="BE122" s="19">
        <v>0.03149917539809921</v>
      </c>
      <c r="BF122" s="22">
        <v>0.025230920851129466</v>
      </c>
      <c r="BG122" s="21">
        <v>1.2784416265402896</v>
      </c>
      <c r="BH122" s="4">
        <f t="shared" si="1"/>
        <v>30.378938970153346</v>
      </c>
      <c r="BI122" s="1">
        <v>29</v>
      </c>
      <c r="BJ122" s="20">
        <v>23.36841459242565</v>
      </c>
      <c r="BK122" s="18">
        <v>15.369760310288816</v>
      </c>
      <c r="BL122" s="20">
        <v>20.61734605453548</v>
      </c>
      <c r="BM122" s="18">
        <v>9.303570325204847</v>
      </c>
      <c r="BN122" s="18">
        <v>37.55330022865722</v>
      </c>
      <c r="BO122" s="20">
        <v>18.191624699986367</v>
      </c>
      <c r="BP122" s="21">
        <v>2.178231750608316</v>
      </c>
      <c r="BQ122" s="1">
        <v>29</v>
      </c>
      <c r="BR122" s="22">
        <v>0.17244705531255985</v>
      </c>
      <c r="BS122" s="19">
        <v>0.19162543815925936</v>
      </c>
      <c r="BT122" s="22">
        <v>0.11576332295408528</v>
      </c>
      <c r="BU122" s="19">
        <v>0.07438816468248806</v>
      </c>
      <c r="BV122" s="19">
        <v>0.21666479113166393</v>
      </c>
      <c r="BW122" s="22">
        <v>0.1230271368450095</v>
      </c>
      <c r="BX122" s="21">
        <v>2.375277214516242</v>
      </c>
    </row>
    <row r="123" spans="1:76" ht="12.75">
      <c r="A123" s="1" t="s">
        <v>85</v>
      </c>
      <c r="B123" s="17">
        <v>34151</v>
      </c>
      <c r="C123" s="16" t="s">
        <v>85</v>
      </c>
      <c r="D123" s="16">
        <v>30</v>
      </c>
      <c r="E123" s="20">
        <v>11.06302243613983</v>
      </c>
      <c r="F123" s="18">
        <v>5.652724071126786</v>
      </c>
      <c r="G123" s="20">
        <v>9.414263859911152</v>
      </c>
      <c r="H123" s="18">
        <v>7.208215621152827</v>
      </c>
      <c r="I123" s="18">
        <v>13.91546547043883</v>
      </c>
      <c r="J123" s="20">
        <v>10.056448646303858</v>
      </c>
      <c r="K123" s="21">
        <v>1.5223270979826153</v>
      </c>
      <c r="L123" s="1">
        <v>30</v>
      </c>
      <c r="M123" s="20">
        <v>0.6101742357223692</v>
      </c>
      <c r="N123" s="18">
        <v>0.1866766802461536</v>
      </c>
      <c r="O123" s="20">
        <v>0.6282569724874907</v>
      </c>
      <c r="P123" s="18">
        <v>0.41678939931983355</v>
      </c>
      <c r="Q123" s="18">
        <v>0.7516659990055621</v>
      </c>
      <c r="R123" s="20">
        <v>0.5801339490038628</v>
      </c>
      <c r="S123" s="21">
        <v>1.3988628047437979</v>
      </c>
      <c r="T123" s="1">
        <v>30</v>
      </c>
      <c r="U123" s="20">
        <v>2.6888598308711464</v>
      </c>
      <c r="V123" s="18">
        <v>1.0228030280525289</v>
      </c>
      <c r="W123" s="20">
        <v>2.455351516661392</v>
      </c>
      <c r="X123" s="18">
        <v>1.7660664892707336</v>
      </c>
      <c r="Y123" s="18">
        <v>3.453147480781539</v>
      </c>
      <c r="Z123" s="20">
        <v>2.5258931256172867</v>
      </c>
      <c r="AA123" s="21">
        <v>1.4235628175709825</v>
      </c>
      <c r="AB123" s="1">
        <v>30</v>
      </c>
      <c r="AC123" s="20">
        <v>6.203205106076424</v>
      </c>
      <c r="AD123" s="18">
        <v>3.1396191278292567</v>
      </c>
      <c r="AE123" s="20">
        <v>5.339766918082388</v>
      </c>
      <c r="AF123" s="18">
        <v>3.8795507939309357</v>
      </c>
      <c r="AG123" s="18">
        <v>8.02925968505174</v>
      </c>
      <c r="AH123" s="20">
        <v>5.626132409974635</v>
      </c>
      <c r="AI123" s="21">
        <v>1.5369407694035913</v>
      </c>
      <c r="AJ123" s="1">
        <v>30</v>
      </c>
      <c r="AK123" s="20">
        <v>1.1275131056717107</v>
      </c>
      <c r="AL123" s="18">
        <v>0.4134151241932655</v>
      </c>
      <c r="AM123" s="20">
        <v>0.9978918474023752</v>
      </c>
      <c r="AN123" s="18">
        <v>0.7498384845239314</v>
      </c>
      <c r="AO123" s="18">
        <v>1.4603311211564436</v>
      </c>
      <c r="AP123" s="20">
        <v>1.0628067431421486</v>
      </c>
      <c r="AQ123" s="21">
        <v>1.410966003302549</v>
      </c>
      <c r="AR123" s="1">
        <v>30</v>
      </c>
      <c r="AS123" s="20">
        <v>1.7884743131735081</v>
      </c>
      <c r="AT123" s="18">
        <v>0.06150108508917842</v>
      </c>
      <c r="AU123" s="20">
        <v>1.7805026061669422</v>
      </c>
      <c r="AV123" s="18">
        <v>1.734791738097709</v>
      </c>
      <c r="AW123" s="18">
        <v>1.844337730804115</v>
      </c>
      <c r="AX123" s="20">
        <v>1.7874532473630862</v>
      </c>
      <c r="AY123" s="21">
        <v>1.034967467176709</v>
      </c>
      <c r="AZ123" s="1">
        <v>30</v>
      </c>
      <c r="BA123" s="22">
        <v>0.020526105428093428</v>
      </c>
      <c r="BB123" s="19">
        <v>0.006839409867033438</v>
      </c>
      <c r="BC123" s="22">
        <v>0.019149448388046563</v>
      </c>
      <c r="BD123" s="19">
        <v>0.013913159090717678</v>
      </c>
      <c r="BE123" s="19">
        <v>0.02867803825090749</v>
      </c>
      <c r="BF123" s="22">
        <v>0.01939379881457277</v>
      </c>
      <c r="BG123" s="21">
        <v>1.4175384501314836</v>
      </c>
      <c r="BH123" s="4">
        <f t="shared" si="1"/>
        <v>35.43918928721914</v>
      </c>
      <c r="BI123" s="1">
        <v>30</v>
      </c>
      <c r="BJ123" s="20">
        <v>27.260914836322417</v>
      </c>
      <c r="BK123" s="18">
        <v>15.692767041716877</v>
      </c>
      <c r="BL123" s="20">
        <v>26.01698125666213</v>
      </c>
      <c r="BM123" s="18">
        <v>11.991348085767441</v>
      </c>
      <c r="BN123" s="18">
        <v>42.880328368241436</v>
      </c>
      <c r="BO123" s="20">
        <v>22.173272187504296</v>
      </c>
      <c r="BP123" s="21">
        <v>2.0685526969800385</v>
      </c>
      <c r="BQ123" s="1">
        <v>30</v>
      </c>
      <c r="BR123" s="22">
        <v>0.11756586759955236</v>
      </c>
      <c r="BS123" s="19">
        <v>0.058526904520377676</v>
      </c>
      <c r="BT123" s="22">
        <v>0.10751858484710182</v>
      </c>
      <c r="BU123" s="19">
        <v>0.06874610482568687</v>
      </c>
      <c r="BV123" s="19">
        <v>0.17674854230481757</v>
      </c>
      <c r="BW123" s="22">
        <v>0.10405762826178322</v>
      </c>
      <c r="BX123" s="21">
        <v>1.6787881365860091</v>
      </c>
    </row>
    <row r="124" spans="1:76" ht="12.75">
      <c r="A124" s="1" t="s">
        <v>86</v>
      </c>
      <c r="B124" s="17">
        <v>34182</v>
      </c>
      <c r="C124" s="16" t="s">
        <v>86</v>
      </c>
      <c r="D124" s="16">
        <v>30</v>
      </c>
      <c r="E124" s="20">
        <v>8.525266514542048</v>
      </c>
      <c r="F124" s="18">
        <v>4.2661433786034415</v>
      </c>
      <c r="G124" s="20">
        <v>8.380354580234574</v>
      </c>
      <c r="H124" s="18">
        <v>4.192320966089582</v>
      </c>
      <c r="I124" s="18">
        <v>11.532051618288898</v>
      </c>
      <c r="J124" s="20">
        <v>7.263790784635984</v>
      </c>
      <c r="K124" s="21">
        <v>1.8962612985159828</v>
      </c>
      <c r="L124" s="1">
        <v>30</v>
      </c>
      <c r="M124" s="20">
        <v>0.5033642154531901</v>
      </c>
      <c r="N124" s="18">
        <v>0.17840603147870232</v>
      </c>
      <c r="O124" s="20">
        <v>0.5123107236453461</v>
      </c>
      <c r="P124" s="18">
        <v>0.3044678521079714</v>
      </c>
      <c r="Q124" s="18">
        <v>0.6511485674854658</v>
      </c>
      <c r="R124" s="20">
        <v>0.47144651006512833</v>
      </c>
      <c r="S124" s="21">
        <v>1.4600598547847514</v>
      </c>
      <c r="T124" s="1">
        <v>30</v>
      </c>
      <c r="U124" s="20">
        <v>2.1238962226694897</v>
      </c>
      <c r="V124" s="18">
        <v>0.841085139495372</v>
      </c>
      <c r="W124" s="20">
        <v>2.1203254463908</v>
      </c>
      <c r="X124" s="18">
        <v>1.1472304086707552</v>
      </c>
      <c r="Y124" s="18">
        <v>2.8955465391763364</v>
      </c>
      <c r="Z124" s="20">
        <v>1.9409423086853936</v>
      </c>
      <c r="AA124" s="21">
        <v>1.5791619350629766</v>
      </c>
      <c r="AB124" s="1">
        <v>30</v>
      </c>
      <c r="AC124" s="20">
        <v>4.80981205443518</v>
      </c>
      <c r="AD124" s="18">
        <v>2.3833458456370256</v>
      </c>
      <c r="AE124" s="20">
        <v>4.800447764486245</v>
      </c>
      <c r="AF124" s="18">
        <v>2.294031441343963</v>
      </c>
      <c r="AG124" s="18">
        <v>6.541192057561034</v>
      </c>
      <c r="AH124" s="20">
        <v>4.1087821844918855</v>
      </c>
      <c r="AI124" s="21">
        <v>1.8856922874014286</v>
      </c>
      <c r="AJ124" s="1">
        <v>30</v>
      </c>
      <c r="AK124" s="20">
        <v>0.9132665285681557</v>
      </c>
      <c r="AL124" s="18">
        <v>0.4804258946541685</v>
      </c>
      <c r="AM124" s="20">
        <v>0.8356913194718731</v>
      </c>
      <c r="AN124" s="18">
        <v>0.4328407458985313</v>
      </c>
      <c r="AO124" s="18">
        <v>1.431113450741517</v>
      </c>
      <c r="AP124" s="20">
        <v>0.8004846179083858</v>
      </c>
      <c r="AQ124" s="21">
        <v>1.6906200088874386</v>
      </c>
      <c r="AR124" s="1">
        <v>30</v>
      </c>
      <c r="AS124" s="20">
        <v>1.7688545437997794</v>
      </c>
      <c r="AT124" s="18">
        <v>0.05991346501942024</v>
      </c>
      <c r="AU124" s="20">
        <v>1.7766450805414629</v>
      </c>
      <c r="AV124" s="18">
        <v>1.7048826106923647</v>
      </c>
      <c r="AW124" s="18">
        <v>1.8275282168717129</v>
      </c>
      <c r="AX124" s="20">
        <v>1.7678695191125742</v>
      </c>
      <c r="AY124" s="21">
        <v>1.0345733570645248</v>
      </c>
      <c r="AZ124" s="1">
        <v>29</v>
      </c>
      <c r="BA124" s="22">
        <v>0.019508732260528815</v>
      </c>
      <c r="BB124" s="19">
        <v>0.0078930642881541</v>
      </c>
      <c r="BC124" s="22">
        <v>0.017445983976134578</v>
      </c>
      <c r="BD124" s="19">
        <v>0.011551652405780802</v>
      </c>
      <c r="BE124" s="19">
        <v>0.02745502392176295</v>
      </c>
      <c r="BF124" s="22">
        <v>0.017939210247087552</v>
      </c>
      <c r="BG124" s="21">
        <v>1.5273536674224866</v>
      </c>
      <c r="BH124" s="4">
        <f t="shared" si="1"/>
        <v>18.12124796659529</v>
      </c>
      <c r="BI124" s="1">
        <v>30</v>
      </c>
      <c r="BJ124" s="20">
        <v>13.939421512765609</v>
      </c>
      <c r="BK124" s="18">
        <v>9.973327170755251</v>
      </c>
      <c r="BL124" s="20">
        <v>12.491052092156373</v>
      </c>
      <c r="BM124" s="18">
        <v>4.3531599938234695</v>
      </c>
      <c r="BN124" s="18">
        <v>27.086181508568952</v>
      </c>
      <c r="BO124" s="20">
        <v>10.216464258792636</v>
      </c>
      <c r="BP124" s="21">
        <v>2.420908628106363</v>
      </c>
      <c r="BQ124" s="1">
        <v>30</v>
      </c>
      <c r="BR124" s="22">
        <v>0.10603860717910253</v>
      </c>
      <c r="BS124" s="19">
        <v>0.054262625963194755</v>
      </c>
      <c r="BT124" s="22">
        <v>0.0926274792732914</v>
      </c>
      <c r="BU124" s="19">
        <v>0.059411468869659374</v>
      </c>
      <c r="BV124" s="19">
        <v>0.15537183963363388</v>
      </c>
      <c r="BW124" s="22">
        <v>0.09301937507713352</v>
      </c>
      <c r="BX124" s="21">
        <v>1.712292514786026</v>
      </c>
    </row>
    <row r="125" spans="1:76" ht="12.75">
      <c r="A125" s="1" t="s">
        <v>87</v>
      </c>
      <c r="B125" s="17">
        <v>34213</v>
      </c>
      <c r="C125" s="16" t="s">
        <v>87</v>
      </c>
      <c r="D125" s="16">
        <v>20</v>
      </c>
      <c r="E125" s="20">
        <v>8.103690381429121</v>
      </c>
      <c r="F125" s="18">
        <v>3.2542522342993463</v>
      </c>
      <c r="G125" s="20">
        <v>9.059082567278256</v>
      </c>
      <c r="H125" s="18">
        <v>4.331883283561449</v>
      </c>
      <c r="I125" s="18">
        <v>11.04951751551541</v>
      </c>
      <c r="J125" s="20">
        <v>7.379132498339185</v>
      </c>
      <c r="K125" s="21">
        <v>1.5999897943091543</v>
      </c>
      <c r="L125" s="1">
        <v>20</v>
      </c>
      <c r="M125" s="20">
        <v>0.516948684627592</v>
      </c>
      <c r="N125" s="18">
        <v>0.2702226248312825</v>
      </c>
      <c r="O125" s="20">
        <v>0.46306400040037365</v>
      </c>
      <c r="P125" s="18">
        <v>0.2979129914137117</v>
      </c>
      <c r="Q125" s="18">
        <v>0.7741385315558912</v>
      </c>
      <c r="R125" s="20">
        <v>0.45722809527987285</v>
      </c>
      <c r="S125" s="21">
        <v>1.6644128624560808</v>
      </c>
      <c r="T125" s="1">
        <v>20</v>
      </c>
      <c r="U125" s="20">
        <v>1.8712587192370251</v>
      </c>
      <c r="V125" s="18">
        <v>0.6677957532232958</v>
      </c>
      <c r="W125" s="20">
        <v>1.913207585626321</v>
      </c>
      <c r="X125" s="18">
        <v>1.0361324213919496</v>
      </c>
      <c r="Y125" s="18">
        <v>2.5714982572124008</v>
      </c>
      <c r="Z125" s="20">
        <v>1.7422100297682392</v>
      </c>
      <c r="AA125" s="21">
        <v>1.5008123294273759</v>
      </c>
      <c r="AB125" s="1">
        <v>20</v>
      </c>
      <c r="AC125" s="20">
        <v>4.706297847529547</v>
      </c>
      <c r="AD125" s="18">
        <v>1.8882470031178338</v>
      </c>
      <c r="AE125" s="20">
        <v>5.298179463281306</v>
      </c>
      <c r="AF125" s="18">
        <v>2.4480345349647306</v>
      </c>
      <c r="AG125" s="18">
        <v>6.653951196186916</v>
      </c>
      <c r="AH125" s="20">
        <v>4.2886720356360355</v>
      </c>
      <c r="AI125" s="21">
        <v>1.5946141209080595</v>
      </c>
      <c r="AJ125" s="1">
        <v>20</v>
      </c>
      <c r="AK125" s="20">
        <v>0.6866835510138379</v>
      </c>
      <c r="AL125" s="18">
        <v>0.32191259849266324</v>
      </c>
      <c r="AM125" s="20">
        <v>0.7073630834709488</v>
      </c>
      <c r="AN125" s="18">
        <v>0.35885845145731715</v>
      </c>
      <c r="AO125" s="18">
        <v>1.0014912551821324</v>
      </c>
      <c r="AP125" s="20">
        <v>0.6060775698646216</v>
      </c>
      <c r="AQ125" s="21">
        <v>1.71711480696068</v>
      </c>
      <c r="AR125" s="1">
        <v>20</v>
      </c>
      <c r="AS125" s="20">
        <v>1.7212654779930923</v>
      </c>
      <c r="AT125" s="18">
        <v>0.04860047046850086</v>
      </c>
      <c r="AU125" s="20">
        <v>1.7196394804714834</v>
      </c>
      <c r="AV125" s="18">
        <v>1.6688230161730773</v>
      </c>
      <c r="AW125" s="18">
        <v>1.7719533775880265</v>
      </c>
      <c r="AX125" s="20">
        <v>1.7206101182425386</v>
      </c>
      <c r="AY125" s="21">
        <v>1.02876029162091</v>
      </c>
      <c r="AZ125" s="1">
        <v>17</v>
      </c>
      <c r="BA125" s="22">
        <v>0.019158558978827105</v>
      </c>
      <c r="BB125" s="19">
        <v>0.0081620363563855</v>
      </c>
      <c r="BC125" s="22">
        <v>0.017983071814351628</v>
      </c>
      <c r="BD125" s="19">
        <v>0.010292939997925906</v>
      </c>
      <c r="BE125" s="19">
        <v>0.02629196700147877</v>
      </c>
      <c r="BF125" s="22">
        <v>0.017615096518328283</v>
      </c>
      <c r="BG125" s="21">
        <v>1.5291266090189053</v>
      </c>
      <c r="BH125" s="4">
        <f t="shared" si="1"/>
        <v>17.55824772534018</v>
      </c>
      <c r="BI125" s="1">
        <v>20</v>
      </c>
      <c r="BJ125" s="20">
        <v>13.50634440410783</v>
      </c>
      <c r="BK125" s="18">
        <v>14.226533056139889</v>
      </c>
      <c r="BL125" s="20">
        <v>6.509821840250827</v>
      </c>
      <c r="BM125" s="18">
        <v>3.052570305931644</v>
      </c>
      <c r="BN125" s="18">
        <v>20.116495274420654</v>
      </c>
      <c r="BO125" s="20">
        <v>7.619563902463756</v>
      </c>
      <c r="BP125" s="21">
        <v>3.4336462239559395</v>
      </c>
      <c r="BQ125" s="1">
        <v>20</v>
      </c>
      <c r="BR125" s="22">
        <v>0.11362133744261957</v>
      </c>
      <c r="BS125" s="19">
        <v>0.07648465236937635</v>
      </c>
      <c r="BT125" s="22">
        <v>0.08870464320278959</v>
      </c>
      <c r="BU125" s="19">
        <v>0.05498152792727156</v>
      </c>
      <c r="BV125" s="19">
        <v>0.17122466910991543</v>
      </c>
      <c r="BW125" s="22">
        <v>0.09467846192842115</v>
      </c>
      <c r="BX125" s="21">
        <v>1.8319293133255778</v>
      </c>
    </row>
    <row r="126" spans="1:76" ht="12.75">
      <c r="A126" s="1" t="s">
        <v>88</v>
      </c>
      <c r="B126" s="17">
        <v>34243</v>
      </c>
      <c r="C126" s="16" t="s">
        <v>88</v>
      </c>
      <c r="D126" s="16">
        <v>27</v>
      </c>
      <c r="E126" s="20">
        <v>8.964607126503447</v>
      </c>
      <c r="F126" s="18">
        <v>4.182950110690709</v>
      </c>
      <c r="G126" s="20">
        <v>7.278299915584254</v>
      </c>
      <c r="H126" s="18">
        <v>5.953847156383378</v>
      </c>
      <c r="I126" s="18">
        <v>13.076402634346746</v>
      </c>
      <c r="J126" s="20">
        <v>8.161346393740214</v>
      </c>
      <c r="K126" s="21">
        <v>1.5473278583350252</v>
      </c>
      <c r="L126" s="1">
        <v>27</v>
      </c>
      <c r="M126" s="20">
        <v>0.41834021366731133</v>
      </c>
      <c r="N126" s="18">
        <v>0.21676636177957512</v>
      </c>
      <c r="O126" s="20">
        <v>0.38333417323424646</v>
      </c>
      <c r="P126" s="18">
        <v>0.2448440873649925</v>
      </c>
      <c r="Q126" s="18">
        <v>0.5271960520049491</v>
      </c>
      <c r="R126" s="20">
        <v>0.3692307688894181</v>
      </c>
      <c r="S126" s="21">
        <v>1.6895899104346326</v>
      </c>
      <c r="T126" s="1">
        <v>27</v>
      </c>
      <c r="U126" s="20">
        <v>1.8700010907415892</v>
      </c>
      <c r="V126" s="18">
        <v>0.7838933735620217</v>
      </c>
      <c r="W126" s="20">
        <v>1.715805018688218</v>
      </c>
      <c r="X126" s="18">
        <v>1.2350008312167948</v>
      </c>
      <c r="Y126" s="18">
        <v>2.6652790826630484</v>
      </c>
      <c r="Z126" s="20">
        <v>1.732109799592644</v>
      </c>
      <c r="AA126" s="21">
        <v>1.4839784154865712</v>
      </c>
      <c r="AB126" s="1">
        <v>27</v>
      </c>
      <c r="AC126" s="20">
        <v>5.241290482461097</v>
      </c>
      <c r="AD126" s="18">
        <v>2.3822559292720333</v>
      </c>
      <c r="AE126" s="20">
        <v>4.255910447279073</v>
      </c>
      <c r="AF126" s="18">
        <v>3.7100318179665788</v>
      </c>
      <c r="AG126" s="18">
        <v>7.252520837213769</v>
      </c>
      <c r="AH126" s="20">
        <v>4.798663338198557</v>
      </c>
      <c r="AI126" s="21">
        <v>1.5252831822533766</v>
      </c>
      <c r="AJ126" s="1">
        <v>27</v>
      </c>
      <c r="AK126" s="20">
        <v>0.5507682763061316</v>
      </c>
      <c r="AL126" s="18">
        <v>0.3398569296781719</v>
      </c>
      <c r="AM126" s="20">
        <v>0.43722297687824097</v>
      </c>
      <c r="AN126" s="18">
        <v>0.30553228217846357</v>
      </c>
      <c r="AO126" s="18">
        <v>0.8130929676711453</v>
      </c>
      <c r="AP126" s="20">
        <v>0.4668212932142615</v>
      </c>
      <c r="AQ126" s="21">
        <v>1.8039780495802658</v>
      </c>
      <c r="AR126" s="1">
        <v>27</v>
      </c>
      <c r="AS126" s="20">
        <v>1.7017119825720568</v>
      </c>
      <c r="AT126" s="18">
        <v>0.05826791000595456</v>
      </c>
      <c r="AU126" s="20">
        <v>1.7058119492896713</v>
      </c>
      <c r="AV126" s="18">
        <v>1.658173191515342</v>
      </c>
      <c r="AW126" s="18">
        <v>1.7428144978031859</v>
      </c>
      <c r="AX126" s="20">
        <v>1.7007541097484085</v>
      </c>
      <c r="AY126" s="21">
        <v>1.0347709017391804</v>
      </c>
      <c r="AZ126" s="1">
        <v>24</v>
      </c>
      <c r="BA126" s="22">
        <v>0.017046240443402878</v>
      </c>
      <c r="BB126" s="19">
        <v>0.006615087310591195</v>
      </c>
      <c r="BC126" s="22">
        <v>0.015677039418868922</v>
      </c>
      <c r="BD126" s="19">
        <v>0.010731220778957357</v>
      </c>
      <c r="BE126" s="19">
        <v>0.023160900667902242</v>
      </c>
      <c r="BF126" s="22">
        <v>0.015832104442029538</v>
      </c>
      <c r="BG126" s="21">
        <v>1.489936547276696</v>
      </c>
      <c r="BH126" s="4">
        <f t="shared" si="1"/>
        <v>10.550920675302088</v>
      </c>
      <c r="BI126" s="1">
        <v>27</v>
      </c>
      <c r="BJ126" s="20">
        <v>8.116092827155452</v>
      </c>
      <c r="BK126" s="18">
        <v>9.87054897850201</v>
      </c>
      <c r="BL126" s="20">
        <v>4.107885841359185</v>
      </c>
      <c r="BM126" s="18">
        <v>0.7376814550443083</v>
      </c>
      <c r="BN126" s="18">
        <v>15.120931648088902</v>
      </c>
      <c r="BO126" s="20">
        <v>3.5902893838182806</v>
      </c>
      <c r="BP126" s="21">
        <v>4.329411960129744</v>
      </c>
      <c r="BQ126" s="1">
        <v>27</v>
      </c>
      <c r="BR126" s="22">
        <v>0.0982653837823763</v>
      </c>
      <c r="BS126" s="19">
        <v>0.08543227453457101</v>
      </c>
      <c r="BT126" s="22">
        <v>0.07205402069317403</v>
      </c>
      <c r="BU126" s="19">
        <v>0.03632946860362223</v>
      </c>
      <c r="BV126" s="19">
        <v>0.14196245205768188</v>
      </c>
      <c r="BW126" s="22">
        <v>0.07715754485053866</v>
      </c>
      <c r="BX126" s="21">
        <v>1.9467332774186035</v>
      </c>
    </row>
    <row r="127" spans="1:76" ht="12.75">
      <c r="A127" s="1" t="s">
        <v>89</v>
      </c>
      <c r="B127" s="17">
        <v>34274</v>
      </c>
      <c r="C127" s="16" t="s">
        <v>89</v>
      </c>
      <c r="D127" s="16">
        <v>28</v>
      </c>
      <c r="E127" s="20">
        <v>10.075549335861611</v>
      </c>
      <c r="F127" s="18">
        <v>4.981057336019635</v>
      </c>
      <c r="G127" s="20">
        <v>9.165272598264572</v>
      </c>
      <c r="H127" s="18">
        <v>6.6071028713690225</v>
      </c>
      <c r="I127" s="18">
        <v>12.445519016253987</v>
      </c>
      <c r="J127" s="20">
        <v>9.287216151000411</v>
      </c>
      <c r="K127" s="21">
        <v>1.4767408377739166</v>
      </c>
      <c r="L127" s="1">
        <v>28</v>
      </c>
      <c r="M127" s="20">
        <v>0.24317867626715112</v>
      </c>
      <c r="N127" s="18">
        <v>0.09305318845807585</v>
      </c>
      <c r="O127" s="20">
        <v>0.22205220340670712</v>
      </c>
      <c r="P127" s="18">
        <v>0.15052373790941467</v>
      </c>
      <c r="Q127" s="18">
        <v>0.3330202841339314</v>
      </c>
      <c r="R127" s="20">
        <v>0.22726646796340275</v>
      </c>
      <c r="S127" s="21">
        <v>1.4515648785488864</v>
      </c>
      <c r="T127" s="1">
        <v>28</v>
      </c>
      <c r="U127" s="20">
        <v>1.779199272099935</v>
      </c>
      <c r="V127" s="18">
        <v>0.6964669620897026</v>
      </c>
      <c r="W127" s="20">
        <v>1.6773162951783958</v>
      </c>
      <c r="X127" s="18">
        <v>1.3528455775328094</v>
      </c>
      <c r="Y127" s="18">
        <v>2.162499435073572</v>
      </c>
      <c r="Z127" s="20">
        <v>1.6872007858152582</v>
      </c>
      <c r="AA127" s="21">
        <v>1.3686268208207673</v>
      </c>
      <c r="AB127" s="1">
        <v>28</v>
      </c>
      <c r="AC127" s="20">
        <v>5.883839518014226</v>
      </c>
      <c r="AD127" s="18">
        <v>2.742134488193448</v>
      </c>
      <c r="AE127" s="20">
        <v>5.564937342211486</v>
      </c>
      <c r="AF127" s="18">
        <v>4.048371344827607</v>
      </c>
      <c r="AG127" s="18">
        <v>7.183003534906727</v>
      </c>
      <c r="AH127" s="20">
        <v>5.463789606958261</v>
      </c>
      <c r="AI127" s="21">
        <v>1.4524648245657226</v>
      </c>
      <c r="AJ127" s="1">
        <v>28</v>
      </c>
      <c r="AK127" s="20">
        <v>0.2982368654157547</v>
      </c>
      <c r="AL127" s="18">
        <v>0.0893280269923764</v>
      </c>
      <c r="AM127" s="20">
        <v>0.3002065886004533</v>
      </c>
      <c r="AN127" s="18">
        <v>0.21114270684965505</v>
      </c>
      <c r="AO127" s="18">
        <v>0.3781651660780062</v>
      </c>
      <c r="AP127" s="20">
        <v>0.2857642802331924</v>
      </c>
      <c r="AQ127" s="21">
        <v>1.349791431689853</v>
      </c>
      <c r="AR127" s="1">
        <v>28</v>
      </c>
      <c r="AS127" s="20">
        <v>1.7005341308756705</v>
      </c>
      <c r="AT127" s="18">
        <v>0.051583410675800564</v>
      </c>
      <c r="AU127" s="20">
        <v>1.7170559694833871</v>
      </c>
      <c r="AV127" s="18">
        <v>1.63746856892601</v>
      </c>
      <c r="AW127" s="18">
        <v>1.7495938840736391</v>
      </c>
      <c r="AX127" s="20">
        <v>1.6997755805188637</v>
      </c>
      <c r="AY127" s="21">
        <v>1.0309325280210402</v>
      </c>
      <c r="AZ127" s="1">
        <v>28</v>
      </c>
      <c r="BA127" s="22">
        <v>0.015391811764717394</v>
      </c>
      <c r="BB127" s="19">
        <v>0.0038295826130764756</v>
      </c>
      <c r="BC127" s="22">
        <v>0.014918484264298731</v>
      </c>
      <c r="BD127" s="19">
        <v>0.011653470413623841</v>
      </c>
      <c r="BE127" s="19">
        <v>0.01828990680776291</v>
      </c>
      <c r="BF127" s="22">
        <v>0.014976910050273882</v>
      </c>
      <c r="BG127" s="21">
        <v>1.2631565389151966</v>
      </c>
      <c r="BH127" s="4">
        <f t="shared" si="1"/>
        <v>0.6849818000922848</v>
      </c>
      <c r="BI127" s="1">
        <v>28</v>
      </c>
      <c r="BJ127" s="20">
        <v>0.5269090769940652</v>
      </c>
      <c r="BK127" s="18">
        <v>0.3267162228774934</v>
      </c>
      <c r="BL127" s="20">
        <v>0.46498472753472564</v>
      </c>
      <c r="BM127" s="18">
        <v>0.29091684995380224</v>
      </c>
      <c r="BN127" s="18">
        <v>0.6322437825744794</v>
      </c>
      <c r="BO127" s="20">
        <v>0.46097838261005303</v>
      </c>
      <c r="BP127" s="21">
        <v>1.6415553709755444</v>
      </c>
      <c r="BQ127" s="1">
        <v>28</v>
      </c>
      <c r="BR127" s="22">
        <v>0.04088690558502651</v>
      </c>
      <c r="BS127" s="19">
        <v>0.018521647079697147</v>
      </c>
      <c r="BT127" s="22">
        <v>0.03558783712272759</v>
      </c>
      <c r="BU127" s="19">
        <v>0.023726625090546842</v>
      </c>
      <c r="BV127" s="19">
        <v>0.06559513350295527</v>
      </c>
      <c r="BW127" s="22">
        <v>0.037196139471461304</v>
      </c>
      <c r="BX127" s="21">
        <v>1.5517853767416137</v>
      </c>
    </row>
    <row r="128" spans="1:76" ht="12.75">
      <c r="A128" s="1" t="s">
        <v>90</v>
      </c>
      <c r="B128" s="17">
        <v>34304</v>
      </c>
      <c r="C128" s="16" t="s">
        <v>90</v>
      </c>
      <c r="D128" s="16">
        <v>31</v>
      </c>
      <c r="E128" s="20">
        <v>10.444203503265488</v>
      </c>
      <c r="F128" s="18">
        <v>3.7817568368758168</v>
      </c>
      <c r="G128" s="20">
        <v>10.690511182299542</v>
      </c>
      <c r="H128" s="18">
        <v>6.496328115802893</v>
      </c>
      <c r="I128" s="18">
        <v>13.385814384482178</v>
      </c>
      <c r="J128" s="20">
        <v>9.740362367587684</v>
      </c>
      <c r="K128" s="21">
        <v>1.4829014851500402</v>
      </c>
      <c r="L128" s="1">
        <v>31</v>
      </c>
      <c r="M128" s="20">
        <v>0.6046685941261274</v>
      </c>
      <c r="N128" s="18">
        <v>0.8337056959092706</v>
      </c>
      <c r="O128" s="20">
        <v>0.25364116289584465</v>
      </c>
      <c r="P128" s="18">
        <v>0.1745288215005852</v>
      </c>
      <c r="Q128" s="18">
        <v>0.9693717819859482</v>
      </c>
      <c r="R128" s="20">
        <v>0.3545850766667635</v>
      </c>
      <c r="S128" s="21">
        <v>2.5157568037957865</v>
      </c>
      <c r="T128" s="1">
        <v>31</v>
      </c>
      <c r="U128" s="20">
        <v>2.0584681632867863</v>
      </c>
      <c r="V128" s="18">
        <v>0.8477786211848125</v>
      </c>
      <c r="W128" s="20">
        <v>1.9521181451756227</v>
      </c>
      <c r="X128" s="18">
        <v>1.2532930535919244</v>
      </c>
      <c r="Y128" s="18">
        <v>2.755613272890327</v>
      </c>
      <c r="Z128" s="20">
        <v>1.896280434099092</v>
      </c>
      <c r="AA128" s="21">
        <v>1.5197070582922931</v>
      </c>
      <c r="AB128" s="1">
        <v>31</v>
      </c>
      <c r="AC128" s="20">
        <v>6.107801664564968</v>
      </c>
      <c r="AD128" s="18">
        <v>2.274066570385083</v>
      </c>
      <c r="AE128" s="20">
        <v>6.303723760249202</v>
      </c>
      <c r="AF128" s="18">
        <v>3.572311187512615</v>
      </c>
      <c r="AG128" s="18">
        <v>8.36962697364555</v>
      </c>
      <c r="AH128" s="20">
        <v>5.66865089822089</v>
      </c>
      <c r="AI128" s="21">
        <v>1.5030716626928242</v>
      </c>
      <c r="AJ128" s="1">
        <v>31</v>
      </c>
      <c r="AK128" s="20">
        <v>0.5211344843157841</v>
      </c>
      <c r="AL128" s="18">
        <v>0.4315098824347098</v>
      </c>
      <c r="AM128" s="20">
        <v>0.37891812842967715</v>
      </c>
      <c r="AN128" s="18">
        <v>0.21652686096268772</v>
      </c>
      <c r="AO128" s="18">
        <v>0.7181349416211738</v>
      </c>
      <c r="AP128" s="20">
        <v>0.4090132987785026</v>
      </c>
      <c r="AQ128" s="21">
        <v>1.9583014381717132</v>
      </c>
      <c r="AR128" s="1">
        <v>31</v>
      </c>
      <c r="AS128" s="20">
        <v>1.720547077205503</v>
      </c>
      <c r="AT128" s="18">
        <v>0.08896209976700992</v>
      </c>
      <c r="AU128" s="20">
        <v>1.731571441293724</v>
      </c>
      <c r="AV128" s="18">
        <v>1.6246182063179626</v>
      </c>
      <c r="AW128" s="18">
        <v>1.8151493761322162</v>
      </c>
      <c r="AX128" s="20">
        <v>1.7182858042368956</v>
      </c>
      <c r="AY128" s="21">
        <v>1.0537530758608336</v>
      </c>
      <c r="AZ128" s="1">
        <v>31</v>
      </c>
      <c r="BA128" s="22">
        <v>0.01590024284202076</v>
      </c>
      <c r="BB128" s="19">
        <v>0.005339087369642424</v>
      </c>
      <c r="BC128" s="22">
        <v>0.015125813338391818</v>
      </c>
      <c r="BD128" s="19">
        <v>0.012106017635655228</v>
      </c>
      <c r="BE128" s="19">
        <v>0.019454436926363023</v>
      </c>
      <c r="BF128" s="22">
        <v>0.015090280097185486</v>
      </c>
      <c r="BG128" s="21">
        <v>1.3944019334433329</v>
      </c>
      <c r="BH128" s="4">
        <f t="shared" si="1"/>
        <v>6.066600126847185</v>
      </c>
      <c r="BI128" s="1">
        <v>31</v>
      </c>
      <c r="BJ128" s="20">
        <v>4.666615482190142</v>
      </c>
      <c r="BK128" s="18">
        <v>6.526646828323468</v>
      </c>
      <c r="BL128" s="20">
        <v>1.7942655945532653</v>
      </c>
      <c r="BM128" s="18">
        <v>0.38638417641639233</v>
      </c>
      <c r="BN128" s="18">
        <v>9.508700967090062</v>
      </c>
      <c r="BO128" s="20">
        <v>1.8456513659191922</v>
      </c>
      <c r="BP128" s="21">
        <v>4.188823305169482</v>
      </c>
      <c r="BQ128" s="1">
        <v>31</v>
      </c>
      <c r="BR128" s="22">
        <v>0.08150022990042131</v>
      </c>
      <c r="BS128" s="19">
        <v>0.10695391885120253</v>
      </c>
      <c r="BT128" s="22">
        <v>0.04428219354666669</v>
      </c>
      <c r="BU128" s="19">
        <v>0.030576532803406498</v>
      </c>
      <c r="BV128" s="19">
        <v>0.09938948295841542</v>
      </c>
      <c r="BW128" s="22">
        <v>0.05269999292781672</v>
      </c>
      <c r="BX128" s="21">
        <v>2.256906889490837</v>
      </c>
    </row>
    <row r="129" spans="1:76" ht="12.75">
      <c r="A129" s="1" t="s">
        <v>79</v>
      </c>
      <c r="B129" s="17">
        <v>34335</v>
      </c>
      <c r="C129" s="16" t="s">
        <v>79</v>
      </c>
      <c r="D129" s="16">
        <v>30</v>
      </c>
      <c r="E129" s="20">
        <v>13.267504022301381</v>
      </c>
      <c r="F129" s="18">
        <v>3.054324100102757</v>
      </c>
      <c r="G129" s="20">
        <v>13.809259685766374</v>
      </c>
      <c r="H129" s="18">
        <v>10.797909792047104</v>
      </c>
      <c r="I129" s="18">
        <v>15.598322834461701</v>
      </c>
      <c r="J129" s="20">
        <v>12.88221652228466</v>
      </c>
      <c r="K129" s="21">
        <v>1.2946022838999558</v>
      </c>
      <c r="L129" s="1">
        <v>30</v>
      </c>
      <c r="M129" s="20">
        <v>0.31490253520125827</v>
      </c>
      <c r="N129" s="18">
        <v>0.22797234719655562</v>
      </c>
      <c r="O129" s="20">
        <v>0.23399713352027854</v>
      </c>
      <c r="P129" s="18">
        <v>0.16266737463231443</v>
      </c>
      <c r="Q129" s="18">
        <v>0.533056011071347</v>
      </c>
      <c r="R129" s="20">
        <v>0.2639394743939958</v>
      </c>
      <c r="S129" s="21">
        <v>1.7441576938269319</v>
      </c>
      <c r="T129" s="1">
        <v>30</v>
      </c>
      <c r="U129" s="20">
        <v>2.226126164569974</v>
      </c>
      <c r="V129" s="18">
        <v>0.4250789351935686</v>
      </c>
      <c r="W129" s="20">
        <v>2.245946962240597</v>
      </c>
      <c r="X129" s="18">
        <v>1.832857697603948</v>
      </c>
      <c r="Y129" s="18">
        <v>2.5172270702893056</v>
      </c>
      <c r="Z129" s="20">
        <v>2.1822827732497676</v>
      </c>
      <c r="AA129" s="21">
        <v>1.2345700404755773</v>
      </c>
      <c r="AB129" s="1">
        <v>30</v>
      </c>
      <c r="AC129" s="20">
        <v>7.382688089629669</v>
      </c>
      <c r="AD129" s="18">
        <v>1.7240559269858833</v>
      </c>
      <c r="AE129" s="20">
        <v>7.654807657112447</v>
      </c>
      <c r="AF129" s="18">
        <v>6.08757076950928</v>
      </c>
      <c r="AG129" s="18">
        <v>8.484151556744521</v>
      </c>
      <c r="AH129" s="20">
        <v>7.157977117780152</v>
      </c>
      <c r="AI129" s="21">
        <v>1.3048712753327083</v>
      </c>
      <c r="AJ129" s="1">
        <v>30</v>
      </c>
      <c r="AK129" s="20">
        <v>0.36790357241018523</v>
      </c>
      <c r="AL129" s="18">
        <v>0.1897795068817025</v>
      </c>
      <c r="AM129" s="20">
        <v>0.29969895134178326</v>
      </c>
      <c r="AN129" s="18">
        <v>0.2301384029120394</v>
      </c>
      <c r="AO129" s="18">
        <v>0.6042432324494831</v>
      </c>
      <c r="AP129" s="20">
        <v>0.3269914131284971</v>
      </c>
      <c r="AQ129" s="21">
        <v>1.6390242425250479</v>
      </c>
      <c r="AR129" s="1">
        <v>30</v>
      </c>
      <c r="AS129" s="20">
        <v>1.8005518638962263</v>
      </c>
      <c r="AT129" s="18">
        <v>0.05669588771584748</v>
      </c>
      <c r="AU129" s="20">
        <v>1.7873982577699485</v>
      </c>
      <c r="AV129" s="18">
        <v>1.74511151908735</v>
      </c>
      <c r="AW129" s="18">
        <v>1.8621452627280835</v>
      </c>
      <c r="AX129" s="20">
        <v>1.799700712968991</v>
      </c>
      <c r="AY129" s="21">
        <v>1.0316648775084594</v>
      </c>
      <c r="AZ129" s="1">
        <v>30</v>
      </c>
      <c r="BA129" s="22">
        <v>0.012338126773007718</v>
      </c>
      <c r="BB129" s="19">
        <v>0.0020730314444325154</v>
      </c>
      <c r="BC129" s="22">
        <v>0.011675509559513181</v>
      </c>
      <c r="BD129" s="19">
        <v>0.010552936417512796</v>
      </c>
      <c r="BE129" s="19">
        <v>0.014482545201434218</v>
      </c>
      <c r="BF129" s="22">
        <v>0.012184002907074354</v>
      </c>
      <c r="BG129" s="21">
        <v>1.1713496186883758</v>
      </c>
      <c r="BH129" s="4">
        <f t="shared" si="1"/>
        <v>4.211028109599681</v>
      </c>
      <c r="BI129" s="1">
        <v>30</v>
      </c>
      <c r="BJ129" s="20">
        <v>3.239252391999755</v>
      </c>
      <c r="BK129" s="18">
        <v>5.0157370572569615</v>
      </c>
      <c r="BL129" s="20">
        <v>0.8986549196344247</v>
      </c>
      <c r="BM129" s="18">
        <v>0.4458877579336987</v>
      </c>
      <c r="BN129" s="18">
        <v>5.561960070288354</v>
      </c>
      <c r="BO129" s="20">
        <v>1.2845299347366064</v>
      </c>
      <c r="BP129" s="21">
        <v>3.9771325608218726</v>
      </c>
      <c r="BQ129" s="1">
        <v>30</v>
      </c>
      <c r="BR129" s="22">
        <v>0.051929160147876435</v>
      </c>
      <c r="BS129" s="19">
        <v>0.02493074388118172</v>
      </c>
      <c r="BT129" s="22">
        <v>0.0465308439972852</v>
      </c>
      <c r="BU129" s="19">
        <v>0.03208703483631339</v>
      </c>
      <c r="BV129" s="19">
        <v>0.06970894211737695</v>
      </c>
      <c r="BW129" s="22">
        <v>0.047304922571095954</v>
      </c>
      <c r="BX129" s="21">
        <v>1.5293472234639678</v>
      </c>
    </row>
    <row r="130" spans="1:76" ht="12.75">
      <c r="A130" s="1" t="s">
        <v>80</v>
      </c>
      <c r="B130" s="17">
        <v>34366</v>
      </c>
      <c r="C130" s="16" t="s">
        <v>80</v>
      </c>
      <c r="D130" s="16">
        <v>30</v>
      </c>
      <c r="E130" s="20">
        <v>16.129202619551847</v>
      </c>
      <c r="F130" s="18">
        <v>6.477595474742708</v>
      </c>
      <c r="G130" s="20">
        <v>15.50291440094482</v>
      </c>
      <c r="H130" s="18">
        <v>11.316640761896505</v>
      </c>
      <c r="I130" s="18">
        <v>18.778087724951664</v>
      </c>
      <c r="J130" s="20">
        <v>15.314528646442183</v>
      </c>
      <c r="K130" s="21">
        <v>1.3534777659039903</v>
      </c>
      <c r="L130" s="1">
        <v>30</v>
      </c>
      <c r="M130" s="20">
        <v>0.6094760393614057</v>
      </c>
      <c r="N130" s="18">
        <v>0.41688606468504324</v>
      </c>
      <c r="O130" s="20">
        <v>0.5628936757121382</v>
      </c>
      <c r="P130" s="18">
        <v>0.2231096169802969</v>
      </c>
      <c r="Q130" s="18">
        <v>0.9907687125787816</v>
      </c>
      <c r="R130" s="20">
        <v>0.48671892166937747</v>
      </c>
      <c r="S130" s="21">
        <v>1.9995378997840076</v>
      </c>
      <c r="T130" s="1">
        <v>30</v>
      </c>
      <c r="U130" s="20">
        <v>2.835235778430059</v>
      </c>
      <c r="V130" s="18">
        <v>1.0689252029445688</v>
      </c>
      <c r="W130" s="20">
        <v>2.6638972528234612</v>
      </c>
      <c r="X130" s="18">
        <v>2.2613016932475016</v>
      </c>
      <c r="Y130" s="18">
        <v>3.1181091051235894</v>
      </c>
      <c r="Z130" s="20">
        <v>2.7163730165241717</v>
      </c>
      <c r="AA130" s="21">
        <v>1.3105677046483937</v>
      </c>
      <c r="AB130" s="1">
        <v>30</v>
      </c>
      <c r="AC130" s="20">
        <v>9.01759368128037</v>
      </c>
      <c r="AD130" s="18">
        <v>3.4953964275899323</v>
      </c>
      <c r="AE130" s="20">
        <v>8.515041354831826</v>
      </c>
      <c r="AF130" s="18">
        <v>6.314918699608693</v>
      </c>
      <c r="AG130" s="18">
        <v>10.499650809129198</v>
      </c>
      <c r="AH130" s="20">
        <v>8.592948891184234</v>
      </c>
      <c r="AI130" s="21">
        <v>1.3384038071336353</v>
      </c>
      <c r="AJ130" s="1">
        <v>29</v>
      </c>
      <c r="AK130" s="20">
        <v>0.5277282351275521</v>
      </c>
      <c r="AL130" s="18">
        <v>0.2758052937006368</v>
      </c>
      <c r="AM130" s="20">
        <v>0.5124798470826754</v>
      </c>
      <c r="AN130" s="18">
        <v>0.2657649564867097</v>
      </c>
      <c r="AO130" s="18">
        <v>0.784662581605497</v>
      </c>
      <c r="AP130" s="20">
        <v>0.44791681313698356</v>
      </c>
      <c r="AQ130" s="21">
        <v>1.8801231042320572</v>
      </c>
      <c r="AR130" s="1">
        <v>30</v>
      </c>
      <c r="AS130" s="20">
        <v>1.7827455020130154</v>
      </c>
      <c r="AT130" s="18">
        <v>0.043864461832578534</v>
      </c>
      <c r="AU130" s="20">
        <v>1.7890976003478472</v>
      </c>
      <c r="AV130" s="18">
        <v>1.74102316048084</v>
      </c>
      <c r="AW130" s="18">
        <v>1.8230433381050448</v>
      </c>
      <c r="AX130" s="20">
        <v>1.7822203809630264</v>
      </c>
      <c r="AY130" s="21">
        <v>1.0250395758502815</v>
      </c>
      <c r="AZ130" s="1">
        <v>30</v>
      </c>
      <c r="BA130" s="22">
        <v>0.016690905504009534</v>
      </c>
      <c r="BB130" s="19">
        <v>0.005255960459948975</v>
      </c>
      <c r="BC130" s="22">
        <v>0.01623085480247808</v>
      </c>
      <c r="BD130" s="19">
        <v>0.012171365585543678</v>
      </c>
      <c r="BE130" s="19">
        <v>0.020214667983062498</v>
      </c>
      <c r="BF130" s="22">
        <v>0.01593254443647037</v>
      </c>
      <c r="BG130" s="21">
        <v>1.3650751751334966</v>
      </c>
      <c r="BH130" s="4">
        <f t="shared" si="1"/>
        <v>11.928039904189257</v>
      </c>
      <c r="BI130" s="1">
        <v>30</v>
      </c>
      <c r="BJ130" s="20">
        <v>9.175415310914813</v>
      </c>
      <c r="BK130" s="18">
        <v>10.497454706750009</v>
      </c>
      <c r="BL130" s="20">
        <v>6.3864956625439</v>
      </c>
      <c r="BM130" s="18">
        <v>0.5445274689493104</v>
      </c>
      <c r="BN130" s="18">
        <v>15.830176687023235</v>
      </c>
      <c r="BO130" s="20">
        <v>3.870406614836471</v>
      </c>
      <c r="BP130" s="21">
        <v>4.651826215613893</v>
      </c>
      <c r="BQ130" s="1">
        <v>30</v>
      </c>
      <c r="BR130" s="22">
        <v>0.10395008982736341</v>
      </c>
      <c r="BS130" s="19">
        <v>0.07210602446073587</v>
      </c>
      <c r="BT130" s="22">
        <v>0.0754063874470055</v>
      </c>
      <c r="BU130" s="19">
        <v>0.036529831579179856</v>
      </c>
      <c r="BV130" s="19">
        <v>0.18218393902605606</v>
      </c>
      <c r="BW130" s="22">
        <v>0.08100493778054503</v>
      </c>
      <c r="BX130" s="21">
        <v>2.0906036892372053</v>
      </c>
    </row>
    <row r="131" spans="1:76" ht="12.75">
      <c r="A131" s="1" t="s">
        <v>81</v>
      </c>
      <c r="B131" s="17">
        <v>34394</v>
      </c>
      <c r="C131" s="16" t="s">
        <v>81</v>
      </c>
      <c r="D131" s="16">
        <v>31</v>
      </c>
      <c r="E131" s="20">
        <v>9.51648858642566</v>
      </c>
      <c r="F131" s="18">
        <v>4.526873667753396</v>
      </c>
      <c r="G131" s="20">
        <v>7.83296825935785</v>
      </c>
      <c r="H131" s="18">
        <v>6.059760581770755</v>
      </c>
      <c r="I131" s="18">
        <v>13.294016449924433</v>
      </c>
      <c r="J131" s="20">
        <v>8.572091662921022</v>
      </c>
      <c r="K131" s="21">
        <v>1.6013140147512823</v>
      </c>
      <c r="L131" s="1">
        <v>31</v>
      </c>
      <c r="M131" s="20">
        <v>0.5966444367938158</v>
      </c>
      <c r="N131" s="18">
        <v>0.3786234480755705</v>
      </c>
      <c r="O131" s="20">
        <v>0.4878408597718347</v>
      </c>
      <c r="P131" s="18">
        <v>0.2573297935346587</v>
      </c>
      <c r="Q131" s="18">
        <v>0.9891493737041694</v>
      </c>
      <c r="R131" s="20">
        <v>0.4971888722854503</v>
      </c>
      <c r="S131" s="21">
        <v>1.86187591153387</v>
      </c>
      <c r="T131" s="1">
        <v>31</v>
      </c>
      <c r="U131" s="20">
        <v>2.1283022597794212</v>
      </c>
      <c r="V131" s="18">
        <v>0.8630202563647814</v>
      </c>
      <c r="W131" s="20">
        <v>1.9022018856804421</v>
      </c>
      <c r="X131" s="18">
        <v>1.3217272180729995</v>
      </c>
      <c r="Y131" s="18">
        <v>2.913132512763712</v>
      </c>
      <c r="Z131" s="20">
        <v>1.9709874725385303</v>
      </c>
      <c r="AA131" s="21">
        <v>1.4873150209101575</v>
      </c>
      <c r="AB131" s="1">
        <v>31</v>
      </c>
      <c r="AC131" s="20">
        <v>5.361065332544021</v>
      </c>
      <c r="AD131" s="18">
        <v>2.473696901772503</v>
      </c>
      <c r="AE131" s="20">
        <v>4.491385504489122</v>
      </c>
      <c r="AF131" s="18">
        <v>3.5130167640898824</v>
      </c>
      <c r="AG131" s="18">
        <v>7.585414613008656</v>
      </c>
      <c r="AH131" s="20">
        <v>4.864718849818624</v>
      </c>
      <c r="AI131" s="21">
        <v>1.5687305944382384</v>
      </c>
      <c r="AJ131" s="1">
        <v>31</v>
      </c>
      <c r="AK131" s="20">
        <v>0.778922115578092</v>
      </c>
      <c r="AL131" s="18">
        <v>0.40277225684900664</v>
      </c>
      <c r="AM131" s="20">
        <v>0.7265831449080195</v>
      </c>
      <c r="AN131" s="18">
        <v>0.43614797286591195</v>
      </c>
      <c r="AO131" s="18">
        <v>1.1043289918563446</v>
      </c>
      <c r="AP131" s="20">
        <v>0.688749531482655</v>
      </c>
      <c r="AQ131" s="21">
        <v>1.6671347133950127</v>
      </c>
      <c r="AR131" s="1">
        <v>31</v>
      </c>
      <c r="AS131" s="20">
        <v>1.7632376234684402</v>
      </c>
      <c r="AT131" s="18">
        <v>0.0637284623552616</v>
      </c>
      <c r="AU131" s="20">
        <v>1.7659606315961132</v>
      </c>
      <c r="AV131" s="18">
        <v>1.711300486851106</v>
      </c>
      <c r="AW131" s="18">
        <v>1.8228373313753332</v>
      </c>
      <c r="AX131" s="20">
        <v>1.762093951892127</v>
      </c>
      <c r="AY131" s="21">
        <v>1.0375537427698946</v>
      </c>
      <c r="AZ131" s="1">
        <v>31</v>
      </c>
      <c r="BA131" s="22">
        <v>0.02013825586196761</v>
      </c>
      <c r="BB131" s="19">
        <v>0.004449430218609747</v>
      </c>
      <c r="BC131" s="22">
        <v>0.01932203361897293</v>
      </c>
      <c r="BD131" s="19">
        <v>0.01583395163147799</v>
      </c>
      <c r="BE131" s="19">
        <v>0.025011337770604183</v>
      </c>
      <c r="BF131" s="22">
        <v>0.019670104240428143</v>
      </c>
      <c r="BG131" s="21">
        <v>1.2477507385817503</v>
      </c>
      <c r="BH131" s="4">
        <f t="shared" si="1"/>
        <v>8.999347674096622</v>
      </c>
      <c r="BI131" s="1">
        <v>31</v>
      </c>
      <c r="BJ131" s="20">
        <v>6.922575133920478</v>
      </c>
      <c r="BK131" s="18">
        <v>9.443510466241545</v>
      </c>
      <c r="BL131" s="20">
        <v>2.1840480715496873</v>
      </c>
      <c r="BM131" s="18">
        <v>0.6706976523927721</v>
      </c>
      <c r="BN131" s="18">
        <v>14.07683740500879</v>
      </c>
      <c r="BO131" s="20">
        <v>2.758602157400518</v>
      </c>
      <c r="BP131" s="21">
        <v>5.046154208053802</v>
      </c>
      <c r="BQ131" s="1">
        <v>31</v>
      </c>
      <c r="BR131" s="22">
        <v>0.12560278626065924</v>
      </c>
      <c r="BS131" s="19">
        <v>0.07755896932659309</v>
      </c>
      <c r="BT131" s="22">
        <v>0.12189700914931906</v>
      </c>
      <c r="BU131" s="19">
        <v>0.055817721457372314</v>
      </c>
      <c r="BV131" s="19">
        <v>0.19163968046701513</v>
      </c>
      <c r="BW131" s="22">
        <v>0.10595229631289012</v>
      </c>
      <c r="BX131" s="21">
        <v>1.8195732755471348</v>
      </c>
    </row>
    <row r="132" spans="1:76" ht="12.75">
      <c r="A132" s="1" t="s">
        <v>82</v>
      </c>
      <c r="B132" s="17">
        <v>34425</v>
      </c>
      <c r="C132" s="16" t="s">
        <v>82</v>
      </c>
      <c r="D132" s="16">
        <v>30</v>
      </c>
      <c r="E132" s="20">
        <v>11.12603286992749</v>
      </c>
      <c r="F132" s="18">
        <v>3.034141110594048</v>
      </c>
      <c r="G132" s="20">
        <v>11.077803942230034</v>
      </c>
      <c r="H132" s="18">
        <v>7.840299759062085</v>
      </c>
      <c r="I132" s="18">
        <v>14.051887804903867</v>
      </c>
      <c r="J132" s="20">
        <v>10.674344477433012</v>
      </c>
      <c r="K132" s="21">
        <v>1.3568182679365994</v>
      </c>
      <c r="L132" s="1">
        <v>30</v>
      </c>
      <c r="M132" s="20">
        <v>0.7537210469341381</v>
      </c>
      <c r="N132" s="18">
        <v>0.4711346637878478</v>
      </c>
      <c r="O132" s="20">
        <v>0.5500426886621668</v>
      </c>
      <c r="P132" s="18">
        <v>0.40535913820653025</v>
      </c>
      <c r="Q132" s="18">
        <v>1.3225287977414668</v>
      </c>
      <c r="R132" s="20">
        <v>0.6291550133512462</v>
      </c>
      <c r="S132" s="21">
        <v>1.840754727056128</v>
      </c>
      <c r="T132" s="1">
        <v>30</v>
      </c>
      <c r="U132" s="20">
        <v>2.7093475035835537</v>
      </c>
      <c r="V132" s="18">
        <v>1.1330981784195704</v>
      </c>
      <c r="W132" s="20">
        <v>2.3048113015408385</v>
      </c>
      <c r="X132" s="18">
        <v>1.7165180827675166</v>
      </c>
      <c r="Y132" s="18">
        <v>3.42565195628339</v>
      </c>
      <c r="Z132" s="20">
        <v>2.5316600842516013</v>
      </c>
      <c r="AA132" s="21">
        <v>1.4295713187661279</v>
      </c>
      <c r="AB132" s="1">
        <v>30</v>
      </c>
      <c r="AC132" s="20">
        <v>6.104905354033746</v>
      </c>
      <c r="AD132" s="18">
        <v>1.6998751622541304</v>
      </c>
      <c r="AE132" s="20">
        <v>6.194299061111709</v>
      </c>
      <c r="AF132" s="18">
        <v>4.381627482035768</v>
      </c>
      <c r="AG132" s="18">
        <v>7.772629499496059</v>
      </c>
      <c r="AH132" s="20">
        <v>5.845987858077362</v>
      </c>
      <c r="AI132" s="21">
        <v>1.366293808882702</v>
      </c>
      <c r="AJ132" s="1">
        <v>30</v>
      </c>
      <c r="AK132" s="20">
        <v>1.1727428259732602</v>
      </c>
      <c r="AL132" s="18">
        <v>0.9299507606810786</v>
      </c>
      <c r="AM132" s="20">
        <v>0.8357617827375486</v>
      </c>
      <c r="AN132" s="18">
        <v>0.5449277360177119</v>
      </c>
      <c r="AO132" s="18">
        <v>1.7507588530958282</v>
      </c>
      <c r="AP132" s="20">
        <v>0.9928860240708903</v>
      </c>
      <c r="AQ132" s="21">
        <v>1.8407184664749845</v>
      </c>
      <c r="AR132" s="1">
        <v>30</v>
      </c>
      <c r="AS132" s="20">
        <v>1.8271036816234034</v>
      </c>
      <c r="AT132" s="18">
        <v>0.06623844742033669</v>
      </c>
      <c r="AU132" s="20">
        <v>1.8359934735365828</v>
      </c>
      <c r="AV132" s="18">
        <v>1.7718582433655747</v>
      </c>
      <c r="AW132" s="18">
        <v>1.8827024218725148</v>
      </c>
      <c r="AX132" s="20">
        <v>1.825926556225111</v>
      </c>
      <c r="AY132" s="21">
        <v>1.0373372706813522</v>
      </c>
      <c r="AZ132" s="1">
        <v>28</v>
      </c>
      <c r="BA132" s="22">
        <v>0.021718036066746552</v>
      </c>
      <c r="BB132" s="19">
        <v>0.006879922683727869</v>
      </c>
      <c r="BC132" s="22">
        <v>0.020670061564171033</v>
      </c>
      <c r="BD132" s="19">
        <v>0.01499652099980419</v>
      </c>
      <c r="BE132" s="19">
        <v>0.029006203255276697</v>
      </c>
      <c r="BF132" s="22">
        <v>0.02056973311873454</v>
      </c>
      <c r="BG132" s="21">
        <v>1.418887682537274</v>
      </c>
      <c r="BH132" s="4">
        <f t="shared" si="1"/>
        <v>37.40740418860964</v>
      </c>
      <c r="BI132" s="1">
        <v>30</v>
      </c>
      <c r="BJ132" s="20">
        <v>28.77492629893049</v>
      </c>
      <c r="BK132" s="18">
        <v>49.5909992594463</v>
      </c>
      <c r="BL132" s="20">
        <v>4.989811815980417</v>
      </c>
      <c r="BM132" s="18">
        <v>2.013122783032318</v>
      </c>
      <c r="BN132" s="18">
        <v>51.100253899681434</v>
      </c>
      <c r="BO132" s="20">
        <v>7.497952541131988</v>
      </c>
      <c r="BP132" s="21">
        <v>5.967616616566867</v>
      </c>
      <c r="BQ132" s="1">
        <v>30</v>
      </c>
      <c r="BR132" s="22">
        <v>0.12587734772631162</v>
      </c>
      <c r="BS132" s="19">
        <v>0.07417655460128922</v>
      </c>
      <c r="BT132" s="22">
        <v>0.10462290587826478</v>
      </c>
      <c r="BU132" s="19">
        <v>0.06529629741192061</v>
      </c>
      <c r="BV132" s="19">
        <v>0.18337556468241467</v>
      </c>
      <c r="BW132" s="22">
        <v>0.10935175616672846</v>
      </c>
      <c r="BX132" s="21">
        <v>1.6881532621375963</v>
      </c>
    </row>
    <row r="133" spans="1:76" ht="12.75">
      <c r="A133" s="1" t="s">
        <v>83</v>
      </c>
      <c r="B133" s="17">
        <v>34455</v>
      </c>
      <c r="C133" s="16" t="s">
        <v>83</v>
      </c>
      <c r="D133" s="16">
        <v>31</v>
      </c>
      <c r="E133" s="20">
        <v>13.557255300304838</v>
      </c>
      <c r="F133" s="18">
        <v>4.1746541507571715</v>
      </c>
      <c r="G133" s="20">
        <v>12.954712133049698</v>
      </c>
      <c r="H133" s="18">
        <v>10.42641925640224</v>
      </c>
      <c r="I133" s="18">
        <v>16.247086579884705</v>
      </c>
      <c r="J133" s="20">
        <v>13.04100825823044</v>
      </c>
      <c r="K133" s="21">
        <v>1.3176884432117744</v>
      </c>
      <c r="L133" s="1">
        <v>31</v>
      </c>
      <c r="M133" s="20">
        <v>0.7659374412555787</v>
      </c>
      <c r="N133" s="18">
        <v>0.3399235276287827</v>
      </c>
      <c r="O133" s="20">
        <v>0.6719683228995327</v>
      </c>
      <c r="P133" s="18">
        <v>0.44427408442594396</v>
      </c>
      <c r="Q133" s="18">
        <v>1.184011134736042</v>
      </c>
      <c r="R133" s="20">
        <v>0.6958375777437767</v>
      </c>
      <c r="S133" s="21">
        <v>1.567828339514928</v>
      </c>
      <c r="T133" s="1">
        <v>31</v>
      </c>
      <c r="U133" s="20">
        <v>2.7199706495050298</v>
      </c>
      <c r="V133" s="18">
        <v>0.8331631282359536</v>
      </c>
      <c r="W133" s="20">
        <v>2.5588926167386608</v>
      </c>
      <c r="X133" s="18">
        <v>1.9644568476369741</v>
      </c>
      <c r="Y133" s="18">
        <v>3.2956794319151617</v>
      </c>
      <c r="Z133" s="20">
        <v>2.6084324209573952</v>
      </c>
      <c r="AA133" s="21">
        <v>1.3371541090899026</v>
      </c>
      <c r="AB133" s="1">
        <v>31</v>
      </c>
      <c r="AC133" s="20">
        <v>7.6199209825006555</v>
      </c>
      <c r="AD133" s="18">
        <v>2.241881743451411</v>
      </c>
      <c r="AE133" s="20">
        <v>7.267772514135591</v>
      </c>
      <c r="AF133" s="18">
        <v>5.801359654683194</v>
      </c>
      <c r="AG133" s="18">
        <v>9.098422622838296</v>
      </c>
      <c r="AH133" s="20">
        <v>7.353071276339444</v>
      </c>
      <c r="AI133" s="21">
        <v>1.3027438586260423</v>
      </c>
      <c r="AJ133" s="1">
        <v>31</v>
      </c>
      <c r="AK133" s="20">
        <v>0.8020365382096153</v>
      </c>
      <c r="AL133" s="18">
        <v>0.423024248289753</v>
      </c>
      <c r="AM133" s="20">
        <v>0.76534730003832</v>
      </c>
      <c r="AN133" s="18">
        <v>0.4028752216452294</v>
      </c>
      <c r="AO133" s="18">
        <v>1.1195074697816638</v>
      </c>
      <c r="AP133" s="20">
        <v>0.7534718234422535</v>
      </c>
      <c r="AQ133" s="21">
        <v>1.5861710644159228</v>
      </c>
      <c r="AR133" s="1">
        <v>31</v>
      </c>
      <c r="AS133" s="20">
        <v>1.77413678705693</v>
      </c>
      <c r="AT133" s="18">
        <v>0.046395524069731305</v>
      </c>
      <c r="AU133" s="20">
        <v>1.7795734113775632</v>
      </c>
      <c r="AV133" s="18">
        <v>1.7239492261542901</v>
      </c>
      <c r="AW133" s="18">
        <v>1.8176992196606052</v>
      </c>
      <c r="AX133" s="20">
        <v>1.773545742742019</v>
      </c>
      <c r="AY133" s="21">
        <v>1.0266364988010246</v>
      </c>
      <c r="AZ133" s="1">
        <v>31</v>
      </c>
      <c r="BA133" s="22">
        <v>0.019800659548710485</v>
      </c>
      <c r="BB133" s="19">
        <v>0.004688701236819274</v>
      </c>
      <c r="BC133" s="22">
        <v>0.019216293024341195</v>
      </c>
      <c r="BD133" s="19">
        <v>0.01476073756415484</v>
      </c>
      <c r="BE133" s="19">
        <v>0.025573983822331926</v>
      </c>
      <c r="BF133" s="22">
        <v>0.019265095778307317</v>
      </c>
      <c r="BG133" s="21">
        <v>1.2699709657071179</v>
      </c>
      <c r="BH133" s="4">
        <f t="shared" si="1"/>
        <v>22.33900169307731</v>
      </c>
      <c r="BI133" s="1">
        <v>31</v>
      </c>
      <c r="BJ133" s="20">
        <v>17.183847456213314</v>
      </c>
      <c r="BK133" s="18">
        <v>12.667261659086336</v>
      </c>
      <c r="BL133" s="20">
        <v>13.155406661953192</v>
      </c>
      <c r="BM133" s="18">
        <v>4.2843221448872</v>
      </c>
      <c r="BN133" s="18">
        <v>25.210081018144752</v>
      </c>
      <c r="BO133" s="20">
        <v>11.7535013952875</v>
      </c>
      <c r="BP133" s="21">
        <v>2.8447541689640774</v>
      </c>
      <c r="BQ133" s="1">
        <v>31</v>
      </c>
      <c r="BR133" s="22">
        <v>0.1323408663319573</v>
      </c>
      <c r="BS133" s="19">
        <v>0.06264731290572487</v>
      </c>
      <c r="BT133" s="22">
        <v>0.1309233312143108</v>
      </c>
      <c r="BU133" s="19">
        <v>0.07653755952664658</v>
      </c>
      <c r="BV133" s="19">
        <v>0.186003002936003</v>
      </c>
      <c r="BW133" s="22">
        <v>0.11783098814992919</v>
      </c>
      <c r="BX133" s="21">
        <v>1.6673597830646807</v>
      </c>
    </row>
    <row r="134" spans="1:76" ht="12.75">
      <c r="A134" s="1" t="s">
        <v>84</v>
      </c>
      <c r="B134" s="17">
        <v>34486</v>
      </c>
      <c r="C134" s="16" t="s">
        <v>84</v>
      </c>
      <c r="D134" s="16">
        <v>30</v>
      </c>
      <c r="E134" s="20">
        <v>11.660785664524441</v>
      </c>
      <c r="F134" s="18">
        <v>4.166430867723775</v>
      </c>
      <c r="G134" s="20">
        <v>11.680390445985877</v>
      </c>
      <c r="H134" s="18">
        <v>8.04847979249308</v>
      </c>
      <c r="I134" s="18">
        <v>13.851103648245001</v>
      </c>
      <c r="J134" s="20">
        <v>11.022299212948775</v>
      </c>
      <c r="K134" s="21">
        <v>1.4056019757786034</v>
      </c>
      <c r="L134" s="1">
        <v>30</v>
      </c>
      <c r="M134" s="20">
        <v>0.5948067817726138</v>
      </c>
      <c r="N134" s="18">
        <v>0.15831317740785042</v>
      </c>
      <c r="O134" s="20">
        <v>0.5807440422980032</v>
      </c>
      <c r="P134" s="18">
        <v>0.44990069131603255</v>
      </c>
      <c r="Q134" s="18">
        <v>0.7586742213799584</v>
      </c>
      <c r="R134" s="20">
        <v>0.5714761576976656</v>
      </c>
      <c r="S134" s="21">
        <v>1.3587776584095146</v>
      </c>
      <c r="T134" s="1">
        <v>30</v>
      </c>
      <c r="U134" s="20">
        <v>2.4822518065155106</v>
      </c>
      <c r="V134" s="18">
        <v>0.7352433828879019</v>
      </c>
      <c r="W134" s="20">
        <v>2.529650325424281</v>
      </c>
      <c r="X134" s="18">
        <v>1.7276006717435555</v>
      </c>
      <c r="Y134" s="18">
        <v>3.1482797928469455</v>
      </c>
      <c r="Z134" s="20">
        <v>2.3703054829331625</v>
      </c>
      <c r="AA134" s="21">
        <v>1.3735640341934319</v>
      </c>
      <c r="AB134" s="1">
        <v>30</v>
      </c>
      <c r="AC134" s="20">
        <v>6.538266213718753</v>
      </c>
      <c r="AD134" s="18">
        <v>2.239767607649427</v>
      </c>
      <c r="AE134" s="20">
        <v>6.63409704061886</v>
      </c>
      <c r="AF134" s="18">
        <v>4.574547348146531</v>
      </c>
      <c r="AG134" s="18">
        <v>7.989868835322442</v>
      </c>
      <c r="AH134" s="20">
        <v>6.20932402994719</v>
      </c>
      <c r="AI134" s="21">
        <v>1.3836854037899353</v>
      </c>
      <c r="AJ134" s="1">
        <v>30</v>
      </c>
      <c r="AK134" s="20">
        <v>0.8365702005225</v>
      </c>
      <c r="AL134" s="18">
        <v>0.42165987326807053</v>
      </c>
      <c r="AM134" s="20">
        <v>0.7917881390163347</v>
      </c>
      <c r="AN134" s="18">
        <v>0.4571124556104758</v>
      </c>
      <c r="AO134" s="18">
        <v>1.1796875442653896</v>
      </c>
      <c r="AP134" s="20">
        <v>0.7866887364113816</v>
      </c>
      <c r="AQ134" s="21">
        <v>1.5630811948739372</v>
      </c>
      <c r="AR134" s="1">
        <v>30</v>
      </c>
      <c r="AS134" s="20">
        <v>1.7767236580840142</v>
      </c>
      <c r="AT134" s="18">
        <v>0.07686858261796024</v>
      </c>
      <c r="AU134" s="20">
        <v>1.7621575908730034</v>
      </c>
      <c r="AV134" s="18">
        <v>1.6976009825671676</v>
      </c>
      <c r="AW134" s="18">
        <v>1.853033576353395</v>
      </c>
      <c r="AX134" s="20">
        <v>1.775120634675997</v>
      </c>
      <c r="AY134" s="21">
        <v>1.0441410081431404</v>
      </c>
      <c r="AZ134" s="1">
        <v>30</v>
      </c>
      <c r="BA134" s="22">
        <v>0.023897874069683033</v>
      </c>
      <c r="BB134" s="19">
        <v>0.009638197385890066</v>
      </c>
      <c r="BC134" s="22">
        <v>0.022535496742481835</v>
      </c>
      <c r="BD134" s="19">
        <v>0.015987892748185607</v>
      </c>
      <c r="BE134" s="19">
        <v>0.03319698273726733</v>
      </c>
      <c r="BF134" s="22">
        <v>0.022242740916382203</v>
      </c>
      <c r="BG134" s="21">
        <v>1.4660750911570724</v>
      </c>
      <c r="BH134" s="4">
        <f t="shared" si="1"/>
        <v>28.388726921097174</v>
      </c>
      <c r="BI134" s="1">
        <v>30</v>
      </c>
      <c r="BJ134" s="20">
        <v>21.837482246997826</v>
      </c>
      <c r="BK134" s="18">
        <v>10.64790014952748</v>
      </c>
      <c r="BL134" s="20">
        <v>20.752782595955757</v>
      </c>
      <c r="BM134" s="18">
        <v>11.226020280446221</v>
      </c>
      <c r="BN134" s="18">
        <v>33.33422604467799</v>
      </c>
      <c r="BO134" s="20">
        <v>18.841058702552942</v>
      </c>
      <c r="BP134" s="21">
        <v>1.81762766698586</v>
      </c>
      <c r="BQ134" s="1">
        <v>30</v>
      </c>
      <c r="BR134" s="22">
        <v>0.10923528096858363</v>
      </c>
      <c r="BS134" s="19">
        <v>0.06075632928278421</v>
      </c>
      <c r="BT134" s="22">
        <v>0.0978624701720957</v>
      </c>
      <c r="BU134" s="19">
        <v>0.06345485051719521</v>
      </c>
      <c r="BV134" s="19">
        <v>0.12782405944159206</v>
      </c>
      <c r="BW134" s="22">
        <v>0.098256471818968</v>
      </c>
      <c r="BX134" s="21">
        <v>1.5537086260096298</v>
      </c>
    </row>
    <row r="135" spans="1:76" ht="12.75">
      <c r="A135" s="1" t="s">
        <v>85</v>
      </c>
      <c r="B135" s="17">
        <v>34516</v>
      </c>
      <c r="C135" s="16" t="s">
        <v>85</v>
      </c>
      <c r="D135" s="16">
        <v>30</v>
      </c>
      <c r="E135" s="20">
        <v>11.610813703844515</v>
      </c>
      <c r="F135" s="18">
        <v>3.067678390252402</v>
      </c>
      <c r="G135" s="20">
        <v>11.539422559166166</v>
      </c>
      <c r="H135" s="18">
        <v>8.855815017207108</v>
      </c>
      <c r="I135" s="18">
        <v>13.73043987901041</v>
      </c>
      <c r="J135" s="20">
        <v>11.241270460921154</v>
      </c>
      <c r="K135" s="21">
        <v>1.296658638450369</v>
      </c>
      <c r="L135" s="1">
        <v>30</v>
      </c>
      <c r="M135" s="20">
        <v>0.6263243775087406</v>
      </c>
      <c r="N135" s="18">
        <v>0.19791006582064904</v>
      </c>
      <c r="O135" s="20">
        <v>0.6430175981659688</v>
      </c>
      <c r="P135" s="18">
        <v>0.43801687936330297</v>
      </c>
      <c r="Q135" s="18">
        <v>0.8157285043063648</v>
      </c>
      <c r="R135" s="20">
        <v>0.5930240536958006</v>
      </c>
      <c r="S135" s="21">
        <v>1.418955784266898</v>
      </c>
      <c r="T135" s="1">
        <v>30</v>
      </c>
      <c r="U135" s="20">
        <v>2.955020364714869</v>
      </c>
      <c r="V135" s="18">
        <v>1.0060192141236095</v>
      </c>
      <c r="W135" s="20">
        <v>2.7738226754147526</v>
      </c>
      <c r="X135" s="18">
        <v>2.0229840195865414</v>
      </c>
      <c r="Y135" s="18">
        <v>4.0414576509570095</v>
      </c>
      <c r="Z135" s="20">
        <v>2.8131740656389974</v>
      </c>
      <c r="AA135" s="21">
        <v>1.364588130068815</v>
      </c>
      <c r="AB135" s="1">
        <v>30</v>
      </c>
      <c r="AC135" s="20">
        <v>6.7202998164320755</v>
      </c>
      <c r="AD135" s="18">
        <v>1.662753853376138</v>
      </c>
      <c r="AE135" s="20">
        <v>6.75936582866388</v>
      </c>
      <c r="AF135" s="18">
        <v>5.21448236009928</v>
      </c>
      <c r="AG135" s="18">
        <v>7.756721060678758</v>
      </c>
      <c r="AH135" s="20">
        <v>6.531628788133408</v>
      </c>
      <c r="AI135" s="21">
        <v>1.2759484201701163</v>
      </c>
      <c r="AJ135" s="1">
        <v>30</v>
      </c>
      <c r="AK135" s="20">
        <v>1.2635209009189163</v>
      </c>
      <c r="AL135" s="18">
        <v>0.8570856330794707</v>
      </c>
      <c r="AM135" s="20">
        <v>0.9522152143656959</v>
      </c>
      <c r="AN135" s="18">
        <v>0.6968148742227602</v>
      </c>
      <c r="AO135" s="18">
        <v>2.0715236091574605</v>
      </c>
      <c r="AP135" s="20">
        <v>1.0301898435586139</v>
      </c>
      <c r="AQ135" s="21">
        <v>1.9958814747031892</v>
      </c>
      <c r="AR135" s="1">
        <v>30</v>
      </c>
      <c r="AS135" s="20">
        <v>1.721891438515615</v>
      </c>
      <c r="AT135" s="18">
        <v>0.05473616884122376</v>
      </c>
      <c r="AU135" s="20">
        <v>1.7186551665733325</v>
      </c>
      <c r="AV135" s="18">
        <v>1.67043059063852</v>
      </c>
      <c r="AW135" s="18">
        <v>1.7711998280336305</v>
      </c>
      <c r="AX135" s="20">
        <v>1.7210516435569914</v>
      </c>
      <c r="AY135" s="21">
        <v>1.0322736581933036</v>
      </c>
      <c r="AZ135" s="1">
        <v>30</v>
      </c>
      <c r="BA135" s="22">
        <v>0.026038557525558316</v>
      </c>
      <c r="BB135" s="19">
        <v>0.009101631123828948</v>
      </c>
      <c r="BC135" s="22">
        <v>0.023738990752263593</v>
      </c>
      <c r="BD135" s="19">
        <v>0.018574236182096235</v>
      </c>
      <c r="BE135" s="19">
        <v>0.03545754664679092</v>
      </c>
      <c r="BF135" s="22">
        <v>0.02454863510426547</v>
      </c>
      <c r="BG135" s="21">
        <v>1.4217367020128373</v>
      </c>
      <c r="BH135" s="4">
        <f t="shared" si="1"/>
        <v>25.267834642135544</v>
      </c>
      <c r="BI135" s="1">
        <v>30</v>
      </c>
      <c r="BJ135" s="20">
        <v>19.436795878565803</v>
      </c>
      <c r="BK135" s="18">
        <v>11.533563451853858</v>
      </c>
      <c r="BL135" s="20">
        <v>14.359115455118271</v>
      </c>
      <c r="BM135" s="18">
        <v>9.693175794822896</v>
      </c>
      <c r="BN135" s="18">
        <v>32.51255465677558</v>
      </c>
      <c r="BO135" s="20">
        <v>16.540533587624967</v>
      </c>
      <c r="BP135" s="21">
        <v>1.7807829374206015</v>
      </c>
      <c r="BQ135" s="1">
        <v>30</v>
      </c>
      <c r="BR135" s="22">
        <v>0.13961844654516328</v>
      </c>
      <c r="BS135" s="19">
        <v>0.05842809557367423</v>
      </c>
      <c r="BT135" s="22">
        <v>0.11447237929632259</v>
      </c>
      <c r="BU135" s="19">
        <v>0.09187295569474929</v>
      </c>
      <c r="BV135" s="19">
        <v>0.19751443930322224</v>
      </c>
      <c r="BW135" s="22">
        <v>0.1294800265120232</v>
      </c>
      <c r="BX135" s="21">
        <v>1.474115902630327</v>
      </c>
    </row>
    <row r="136" spans="1:76" ht="12.75">
      <c r="A136" s="1" t="s">
        <v>86</v>
      </c>
      <c r="B136" s="17">
        <v>34547</v>
      </c>
      <c r="C136" s="16" t="s">
        <v>86</v>
      </c>
      <c r="D136" s="16">
        <v>31</v>
      </c>
      <c r="E136" s="20">
        <v>8.43130868576941</v>
      </c>
      <c r="F136" s="18">
        <v>4.190000744486954</v>
      </c>
      <c r="G136" s="20">
        <v>7.497152806280336</v>
      </c>
      <c r="H136" s="18">
        <v>5.032123653934507</v>
      </c>
      <c r="I136" s="18">
        <v>10.924826563904679</v>
      </c>
      <c r="J136" s="20">
        <v>7.715117379797516</v>
      </c>
      <c r="K136" s="21">
        <v>1.502085345804212</v>
      </c>
      <c r="L136" s="1">
        <v>31</v>
      </c>
      <c r="M136" s="20">
        <v>0.5052112516277963</v>
      </c>
      <c r="N136" s="18">
        <v>0.22683767843252642</v>
      </c>
      <c r="O136" s="20">
        <v>0.4834867025463266</v>
      </c>
      <c r="P136" s="18">
        <v>0.26960073440198223</v>
      </c>
      <c r="Q136" s="18">
        <v>0.7280228724899176</v>
      </c>
      <c r="R136" s="20">
        <v>0.45331137637461555</v>
      </c>
      <c r="S136" s="21">
        <v>1.6412560278263024</v>
      </c>
      <c r="T136" s="1">
        <v>31</v>
      </c>
      <c r="U136" s="20">
        <v>2.163464893699828</v>
      </c>
      <c r="V136" s="18">
        <v>0.8579320352695454</v>
      </c>
      <c r="W136" s="20">
        <v>1.9309854800669246</v>
      </c>
      <c r="X136" s="18">
        <v>1.3195437823062666</v>
      </c>
      <c r="Y136" s="18">
        <v>3.071127927002025</v>
      </c>
      <c r="Z136" s="20">
        <v>2.0029738548754903</v>
      </c>
      <c r="AA136" s="21">
        <v>1.4989703461627837</v>
      </c>
      <c r="AB136" s="1">
        <v>31</v>
      </c>
      <c r="AC136" s="20">
        <v>5.048387533627682</v>
      </c>
      <c r="AD136" s="18">
        <v>2.316374278718252</v>
      </c>
      <c r="AE136" s="20">
        <v>4.652104947619679</v>
      </c>
      <c r="AF136" s="18">
        <v>3.0370089257228616</v>
      </c>
      <c r="AG136" s="18">
        <v>6.454260614787703</v>
      </c>
      <c r="AH136" s="20">
        <v>4.659326172942295</v>
      </c>
      <c r="AI136" s="21">
        <v>1.4780257782672583</v>
      </c>
      <c r="AJ136" s="1">
        <v>31</v>
      </c>
      <c r="AK136" s="20">
        <v>0.8927857514857416</v>
      </c>
      <c r="AL136" s="18">
        <v>0.5335542316911379</v>
      </c>
      <c r="AM136" s="20">
        <v>0.7308334938258613</v>
      </c>
      <c r="AN136" s="18">
        <v>0.4734925171313767</v>
      </c>
      <c r="AO136" s="18">
        <v>1.4822873196495392</v>
      </c>
      <c r="AP136" s="20">
        <v>0.748782159052609</v>
      </c>
      <c r="AQ136" s="21">
        <v>1.8881168059035875</v>
      </c>
      <c r="AR136" s="1">
        <v>31</v>
      </c>
      <c r="AS136" s="20">
        <v>1.6568369270106496</v>
      </c>
      <c r="AT136" s="18">
        <v>0.058932552015752725</v>
      </c>
      <c r="AU136" s="20">
        <v>1.6519388961915322</v>
      </c>
      <c r="AV136" s="18">
        <v>1.6081907659413628</v>
      </c>
      <c r="AW136" s="18">
        <v>1.6964682974157612</v>
      </c>
      <c r="AX136" s="20">
        <v>1.6558440198071667</v>
      </c>
      <c r="AY136" s="21">
        <v>1.0356392074436664</v>
      </c>
      <c r="AZ136" s="1">
        <v>30</v>
      </c>
      <c r="BA136" s="22">
        <v>0.02211630509644596</v>
      </c>
      <c r="BB136" s="19">
        <v>0.009352513320965237</v>
      </c>
      <c r="BC136" s="22">
        <v>0.021624759219067192</v>
      </c>
      <c r="BD136" s="19">
        <v>0.012420188133296355</v>
      </c>
      <c r="BE136" s="19">
        <v>0.029054987121811326</v>
      </c>
      <c r="BF136" s="22">
        <v>0.02010159582315314</v>
      </c>
      <c r="BG136" s="21">
        <v>1.5935648514148775</v>
      </c>
      <c r="BH136" s="4">
        <f t="shared" si="1"/>
        <v>17.769287924113428</v>
      </c>
      <c r="BI136" s="1">
        <v>31</v>
      </c>
      <c r="BJ136" s="20">
        <v>13.66868301854879</v>
      </c>
      <c r="BK136" s="18">
        <v>12.14222117729754</v>
      </c>
      <c r="BL136" s="20">
        <v>10.103451260509816</v>
      </c>
      <c r="BM136" s="18">
        <v>3.709406292991378</v>
      </c>
      <c r="BN136" s="18">
        <v>24.84539794626639</v>
      </c>
      <c r="BO136" s="20">
        <v>8.94454758058441</v>
      </c>
      <c r="BP136" s="21">
        <v>2.81802872627523</v>
      </c>
      <c r="BQ136" s="1">
        <v>31</v>
      </c>
      <c r="BR136" s="22">
        <v>0.13079358108668462</v>
      </c>
      <c r="BS136" s="19">
        <v>0.04607694390552671</v>
      </c>
      <c r="BT136" s="22">
        <v>0.13343016726672652</v>
      </c>
      <c r="BU136" s="19">
        <v>0.08962140382100993</v>
      </c>
      <c r="BV136" s="19">
        <v>0.17265627511503426</v>
      </c>
      <c r="BW136" s="22">
        <v>0.12263966575172498</v>
      </c>
      <c r="BX136" s="21">
        <v>1.4543003567375428</v>
      </c>
    </row>
    <row r="137" spans="1:76" ht="12.75">
      <c r="A137" s="1" t="s">
        <v>87</v>
      </c>
      <c r="B137" s="17">
        <v>34578</v>
      </c>
      <c r="C137" s="16" t="s">
        <v>87</v>
      </c>
      <c r="D137" s="16">
        <v>30</v>
      </c>
      <c r="E137" s="20">
        <v>10.091858108586951</v>
      </c>
      <c r="F137" s="18">
        <v>7.118718290285932</v>
      </c>
      <c r="G137" s="20">
        <v>9.004640980977953</v>
      </c>
      <c r="H137" s="18">
        <v>5.260515976725339</v>
      </c>
      <c r="I137" s="18">
        <v>12.609078670177563</v>
      </c>
      <c r="J137" s="20">
        <v>8.130399013334321</v>
      </c>
      <c r="K137" s="21">
        <v>2.02848845534479</v>
      </c>
      <c r="L137" s="1">
        <v>30</v>
      </c>
      <c r="M137" s="20">
        <v>0.5669130441172532</v>
      </c>
      <c r="N137" s="18">
        <v>0.24107620407279284</v>
      </c>
      <c r="O137" s="20">
        <v>0.5789688854752679</v>
      </c>
      <c r="P137" s="18">
        <v>0.31808695537580145</v>
      </c>
      <c r="Q137" s="18">
        <v>0.7922640867213888</v>
      </c>
      <c r="R137" s="20">
        <v>0.5019498963364312</v>
      </c>
      <c r="S137" s="21">
        <v>1.740618298463088</v>
      </c>
      <c r="T137" s="1">
        <v>30</v>
      </c>
      <c r="U137" s="20">
        <v>2.401423766822684</v>
      </c>
      <c r="V137" s="18">
        <v>1.270933367477038</v>
      </c>
      <c r="W137" s="20">
        <v>2.3009549775754783</v>
      </c>
      <c r="X137" s="18">
        <v>1.1527515652990872</v>
      </c>
      <c r="Y137" s="18">
        <v>3.2019539600362377</v>
      </c>
      <c r="Z137" s="20">
        <v>2.1265949706318796</v>
      </c>
      <c r="AA137" s="21">
        <v>1.6579550027998387</v>
      </c>
      <c r="AB137" s="1">
        <v>30</v>
      </c>
      <c r="AC137" s="20">
        <v>5.969616933946524</v>
      </c>
      <c r="AD137" s="18">
        <v>4.134787469984249</v>
      </c>
      <c r="AE137" s="20">
        <v>5.429553062690205</v>
      </c>
      <c r="AF137" s="18">
        <v>3.0743633718511725</v>
      </c>
      <c r="AG137" s="18">
        <v>7.4982457036500065</v>
      </c>
      <c r="AH137" s="20">
        <v>4.830809533842408</v>
      </c>
      <c r="AI137" s="21">
        <v>2.009827804010568</v>
      </c>
      <c r="AJ137" s="1">
        <v>29</v>
      </c>
      <c r="AK137" s="20">
        <v>0.8668188584230097</v>
      </c>
      <c r="AL137" s="18">
        <v>0.5239736538374999</v>
      </c>
      <c r="AM137" s="20">
        <v>0.7844950087110982</v>
      </c>
      <c r="AN137" s="18">
        <v>0.405233908960799</v>
      </c>
      <c r="AO137" s="18">
        <v>1.1804216806068188</v>
      </c>
      <c r="AP137" s="20">
        <v>0.7300334247855254</v>
      </c>
      <c r="AQ137" s="21">
        <v>1.8570858627574205</v>
      </c>
      <c r="AR137" s="1">
        <v>30</v>
      </c>
      <c r="AS137" s="20">
        <v>1.6842242319762846</v>
      </c>
      <c r="AT137" s="18">
        <v>0.06388280362982483</v>
      </c>
      <c r="AU137" s="20">
        <v>1.694319517444342</v>
      </c>
      <c r="AV137" s="18">
        <v>1.6320777203312882</v>
      </c>
      <c r="AW137" s="18">
        <v>1.7379802317968072</v>
      </c>
      <c r="AX137" s="20">
        <v>1.683030340231078</v>
      </c>
      <c r="AY137" s="21">
        <v>1.039249622652009</v>
      </c>
      <c r="AZ137" s="1">
        <v>30</v>
      </c>
      <c r="BA137" s="22">
        <v>0.017230946863293264</v>
      </c>
      <c r="BB137" s="19">
        <v>0.00786940128853481</v>
      </c>
      <c r="BC137" s="22">
        <v>0.016529656315416922</v>
      </c>
      <c r="BD137" s="19">
        <v>0.00795759231798604</v>
      </c>
      <c r="BE137" s="19">
        <v>0.026225334478184977</v>
      </c>
      <c r="BF137" s="22">
        <v>0.015222759936875574</v>
      </c>
      <c r="BG137" s="21">
        <v>1.7191459280624144</v>
      </c>
      <c r="BH137" s="4">
        <f t="shared" si="1"/>
        <v>18.325202767953403</v>
      </c>
      <c r="BI137" s="1">
        <v>30</v>
      </c>
      <c r="BJ137" s="20">
        <v>14.096309821502619</v>
      </c>
      <c r="BK137" s="18">
        <v>12.71788844290834</v>
      </c>
      <c r="BL137" s="20">
        <v>11.503510275878789</v>
      </c>
      <c r="BM137" s="18">
        <v>3.573330195032637</v>
      </c>
      <c r="BN137" s="18">
        <v>23.288946450461225</v>
      </c>
      <c r="BO137" s="20">
        <v>9.44091776335732</v>
      </c>
      <c r="BP137" s="21">
        <v>2.7246048774603344</v>
      </c>
      <c r="BQ137" s="1">
        <v>30</v>
      </c>
      <c r="BR137" s="22">
        <v>0.11379789316916683</v>
      </c>
      <c r="BS137" s="19">
        <v>0.04707835417846745</v>
      </c>
      <c r="BT137" s="22">
        <v>0.1098237821827838</v>
      </c>
      <c r="BU137" s="19">
        <v>0.06643987069119764</v>
      </c>
      <c r="BV137" s="19">
        <v>0.1570853887465223</v>
      </c>
      <c r="BW137" s="22">
        <v>0.1047850949174538</v>
      </c>
      <c r="BX137" s="21">
        <v>1.5169929974920604</v>
      </c>
    </row>
    <row r="138" spans="1:76" ht="12.75">
      <c r="A138" s="1" t="s">
        <v>88</v>
      </c>
      <c r="B138" s="17">
        <v>34608</v>
      </c>
      <c r="C138" s="16" t="s">
        <v>88</v>
      </c>
      <c r="D138" s="16">
        <v>31</v>
      </c>
      <c r="E138" s="20">
        <v>8.616272064578233</v>
      </c>
      <c r="F138" s="18">
        <v>5.411830092220834</v>
      </c>
      <c r="G138" s="20">
        <v>7.118766851277377</v>
      </c>
      <c r="H138" s="18">
        <v>4.2421510080478555</v>
      </c>
      <c r="I138" s="18">
        <v>13.901145226200363</v>
      </c>
      <c r="J138" s="20">
        <v>7.155736896872764</v>
      </c>
      <c r="K138" s="21">
        <v>1.8808817974739325</v>
      </c>
      <c r="L138" s="1">
        <v>31</v>
      </c>
      <c r="M138" s="20">
        <v>0.5904955225690665</v>
      </c>
      <c r="N138" s="18">
        <v>0.6293645849142917</v>
      </c>
      <c r="O138" s="20">
        <v>0.3280562737039499</v>
      </c>
      <c r="P138" s="18">
        <v>0.20588176020081767</v>
      </c>
      <c r="Q138" s="18">
        <v>0.9565684872578112</v>
      </c>
      <c r="R138" s="20">
        <v>0.4093649320117505</v>
      </c>
      <c r="S138" s="21">
        <v>2.2358286836389265</v>
      </c>
      <c r="T138" s="1">
        <v>31</v>
      </c>
      <c r="U138" s="20">
        <v>1.7811046170043405</v>
      </c>
      <c r="V138" s="18">
        <v>0.9690046999260035</v>
      </c>
      <c r="W138" s="20">
        <v>1.4527567588387527</v>
      </c>
      <c r="X138" s="18">
        <v>1.0607155823143433</v>
      </c>
      <c r="Y138" s="18">
        <v>2.786885872286562</v>
      </c>
      <c r="Z138" s="20">
        <v>1.58081666752786</v>
      </c>
      <c r="AA138" s="21">
        <v>1.6135755458833756</v>
      </c>
      <c r="AB138" s="1">
        <v>31</v>
      </c>
      <c r="AC138" s="20">
        <v>5.131123812341906</v>
      </c>
      <c r="AD138" s="18">
        <v>3.1272542871523545</v>
      </c>
      <c r="AE138" s="20">
        <v>4.143905740249808</v>
      </c>
      <c r="AF138" s="18">
        <v>2.6193943979220307</v>
      </c>
      <c r="AG138" s="18">
        <v>8.31614245433709</v>
      </c>
      <c r="AH138" s="20">
        <v>4.324748149211606</v>
      </c>
      <c r="AI138" s="21">
        <v>1.8229079969697046</v>
      </c>
      <c r="AJ138" s="1">
        <v>31</v>
      </c>
      <c r="AK138" s="20">
        <v>0.48960075343788334</v>
      </c>
      <c r="AL138" s="18">
        <v>0.33912659527103656</v>
      </c>
      <c r="AM138" s="20">
        <v>0.39070320638541256</v>
      </c>
      <c r="AN138" s="18">
        <v>0.14278703843055662</v>
      </c>
      <c r="AO138" s="18">
        <v>0.8748267748849112</v>
      </c>
      <c r="AP138" s="20">
        <v>0.3721624420975057</v>
      </c>
      <c r="AQ138" s="21">
        <v>2.3035830750823134</v>
      </c>
      <c r="AR138" s="1">
        <v>31</v>
      </c>
      <c r="AS138" s="20">
        <v>1.6572676424566442</v>
      </c>
      <c r="AT138" s="18">
        <v>0.09501619977870221</v>
      </c>
      <c r="AU138" s="20">
        <v>1.6643567284831626</v>
      </c>
      <c r="AV138" s="18">
        <v>1.5985688735920651</v>
      </c>
      <c r="AW138" s="18">
        <v>1.7242246192228814</v>
      </c>
      <c r="AX138" s="20">
        <v>1.6546019906794438</v>
      </c>
      <c r="AY138" s="21">
        <v>1.0596063818503076</v>
      </c>
      <c r="AZ138" s="1">
        <v>26</v>
      </c>
      <c r="BA138" s="22">
        <v>0.017307108487042255</v>
      </c>
      <c r="BB138" s="19">
        <v>0.013533722673477404</v>
      </c>
      <c r="BC138" s="22">
        <v>0.014511579676191391</v>
      </c>
      <c r="BD138" s="19">
        <v>0.0091898044116899</v>
      </c>
      <c r="BE138" s="19">
        <v>0.022510116925054235</v>
      </c>
      <c r="BF138" s="22">
        <v>0.013934282765442278</v>
      </c>
      <c r="BG138" s="21">
        <v>1.95688973157564</v>
      </c>
      <c r="BH138" s="4">
        <f t="shared" si="1"/>
        <v>2.9439553104763263</v>
      </c>
      <c r="BI138" s="1">
        <v>31</v>
      </c>
      <c r="BJ138" s="20">
        <v>2.2645810080587125</v>
      </c>
      <c r="BK138" s="18">
        <v>3.137103805575975</v>
      </c>
      <c r="BL138" s="20">
        <v>0.9624618620378845</v>
      </c>
      <c r="BM138" s="18">
        <v>0.5474556860033346</v>
      </c>
      <c r="BN138" s="18">
        <v>3.3664196257342778</v>
      </c>
      <c r="BO138" s="20">
        <v>1.2195899364411993</v>
      </c>
      <c r="BP138" s="21">
        <v>2.8301563345391503</v>
      </c>
      <c r="BQ138" s="1">
        <v>31</v>
      </c>
      <c r="BR138" s="22">
        <v>0.11987966339652203</v>
      </c>
      <c r="BS138" s="19">
        <v>0.1372079846661714</v>
      </c>
      <c r="BT138" s="22">
        <v>0.07372947354679815</v>
      </c>
      <c r="BU138" s="19">
        <v>0.0392795544225402</v>
      </c>
      <c r="BV138" s="19">
        <v>0.168505962299616</v>
      </c>
      <c r="BW138" s="22">
        <v>0.08045598711373195</v>
      </c>
      <c r="BX138" s="21">
        <v>2.3308557025192154</v>
      </c>
    </row>
    <row r="139" spans="1:76" ht="12.75">
      <c r="A139" s="1" t="s">
        <v>89</v>
      </c>
      <c r="B139" s="17">
        <v>34639</v>
      </c>
      <c r="C139" s="16" t="s">
        <v>89</v>
      </c>
      <c r="D139" s="16">
        <v>29</v>
      </c>
      <c r="E139" s="20">
        <v>10.568171277459207</v>
      </c>
      <c r="F139" s="18">
        <v>5.134677905723192</v>
      </c>
      <c r="G139" s="20">
        <v>9.854734073142122</v>
      </c>
      <c r="H139" s="18">
        <v>5.459405225064504</v>
      </c>
      <c r="I139" s="18">
        <v>16.226237392368176</v>
      </c>
      <c r="J139" s="20">
        <v>9.279185619477897</v>
      </c>
      <c r="K139" s="21">
        <v>1.7311299547283896</v>
      </c>
      <c r="L139" s="1">
        <v>29</v>
      </c>
      <c r="M139" s="20">
        <v>0.9453022141440761</v>
      </c>
      <c r="N139" s="18">
        <v>1.1089755162622552</v>
      </c>
      <c r="O139" s="20">
        <v>0.5191544075383254</v>
      </c>
      <c r="P139" s="18">
        <v>0.20307783088959927</v>
      </c>
      <c r="Q139" s="18">
        <v>1.5539854088908267</v>
      </c>
      <c r="R139" s="20">
        <v>0.6047286144733833</v>
      </c>
      <c r="S139" s="21">
        <v>2.5829250802808055</v>
      </c>
      <c r="T139" s="1">
        <v>29</v>
      </c>
      <c r="U139" s="20">
        <v>2.273673727415403</v>
      </c>
      <c r="V139" s="18">
        <v>1.1097818306681932</v>
      </c>
      <c r="W139" s="20">
        <v>2.33241687601721</v>
      </c>
      <c r="X139" s="18">
        <v>1.2852181991128229</v>
      </c>
      <c r="Y139" s="18">
        <v>2.9410590566672354</v>
      </c>
      <c r="Z139" s="20">
        <v>2.0511223665027423</v>
      </c>
      <c r="AA139" s="21">
        <v>1.5864950116271788</v>
      </c>
      <c r="AB139" s="1">
        <v>29</v>
      </c>
      <c r="AC139" s="20">
        <v>6.343708041494313</v>
      </c>
      <c r="AD139" s="18">
        <v>2.9967971933428466</v>
      </c>
      <c r="AE139" s="20">
        <v>6.069723821077145</v>
      </c>
      <c r="AF139" s="18">
        <v>3.314380157684168</v>
      </c>
      <c r="AG139" s="18">
        <v>9.679012138555073</v>
      </c>
      <c r="AH139" s="20">
        <v>5.625558060604352</v>
      </c>
      <c r="AI139" s="21">
        <v>1.6862326100150795</v>
      </c>
      <c r="AJ139" s="1">
        <v>29</v>
      </c>
      <c r="AK139" s="20">
        <v>0.6769624133712848</v>
      </c>
      <c r="AL139" s="18">
        <v>0.6109823768514064</v>
      </c>
      <c r="AM139" s="20">
        <v>0.5031914429110166</v>
      </c>
      <c r="AN139" s="18">
        <v>0.24261149602721366</v>
      </c>
      <c r="AO139" s="18">
        <v>1.1644084858186121</v>
      </c>
      <c r="AP139" s="20">
        <v>0.5899757000462187</v>
      </c>
      <c r="AQ139" s="21">
        <v>1.9798840658791195</v>
      </c>
      <c r="AR139" s="1">
        <v>29</v>
      </c>
      <c r="AS139" s="20">
        <v>1.6508980857061841</v>
      </c>
      <c r="AT139" s="18">
        <v>0.0691497030066081</v>
      </c>
      <c r="AU139" s="20">
        <v>1.664620678724996</v>
      </c>
      <c r="AV139" s="18">
        <v>1.5920769003534474</v>
      </c>
      <c r="AW139" s="18">
        <v>1.7085956880458497</v>
      </c>
      <c r="AX139" s="20">
        <v>1.6494693538868272</v>
      </c>
      <c r="AY139" s="21">
        <v>1.0435135070699677</v>
      </c>
      <c r="AZ139" s="1">
        <v>25</v>
      </c>
      <c r="BA139" s="22">
        <v>0.015462361382041904</v>
      </c>
      <c r="BB139" s="19">
        <v>0.006660090333622822</v>
      </c>
      <c r="BC139" s="22">
        <v>0.014559807705016178</v>
      </c>
      <c r="BD139" s="19">
        <v>0.011352244627305105</v>
      </c>
      <c r="BE139" s="19">
        <v>0.01788836021167698</v>
      </c>
      <c r="BF139" s="22">
        <v>0.014380859694982704</v>
      </c>
      <c r="BG139" s="21">
        <v>1.4656667486562343</v>
      </c>
      <c r="BH139" s="4">
        <f t="shared" si="1"/>
        <v>8.682521827912206</v>
      </c>
      <c r="BI139" s="1">
        <v>29</v>
      </c>
      <c r="BJ139" s="20">
        <v>6.67886294454785</v>
      </c>
      <c r="BK139" s="18">
        <v>9.882600735421041</v>
      </c>
      <c r="BL139" s="20">
        <v>0.9556704471179249</v>
      </c>
      <c r="BM139" s="18">
        <v>0.3293478107290254</v>
      </c>
      <c r="BN139" s="18">
        <v>13.415526161349012</v>
      </c>
      <c r="BO139" s="20">
        <v>1.7858809329659662</v>
      </c>
      <c r="BP139" s="21">
        <v>6.65214646723224</v>
      </c>
      <c r="BQ139" s="1">
        <v>29</v>
      </c>
      <c r="BR139" s="22">
        <v>0.1541930951124852</v>
      </c>
      <c r="BS139" s="19">
        <v>0.18274074545033925</v>
      </c>
      <c r="BT139" s="22">
        <v>0.11536847621520363</v>
      </c>
      <c r="BU139" s="19">
        <v>0.03734622544048958</v>
      </c>
      <c r="BV139" s="19">
        <v>0.22575142632420808</v>
      </c>
      <c r="BW139" s="22">
        <v>0.0996562874682204</v>
      </c>
      <c r="BX139" s="21">
        <v>2.5585165817160784</v>
      </c>
    </row>
    <row r="140" spans="1:76" ht="12.75">
      <c r="A140" s="1" t="s">
        <v>90</v>
      </c>
      <c r="B140" s="17">
        <v>34669</v>
      </c>
      <c r="C140" s="16" t="s">
        <v>90</v>
      </c>
      <c r="D140" s="16">
        <v>31</v>
      </c>
      <c r="E140" s="20">
        <v>13.324117331512833</v>
      </c>
      <c r="F140" s="18">
        <v>7.537917089312977</v>
      </c>
      <c r="G140" s="20">
        <v>11.059920700569256</v>
      </c>
      <c r="H140" s="18">
        <v>6.382008011845518</v>
      </c>
      <c r="I140" s="18">
        <v>20.131034759581627</v>
      </c>
      <c r="J140" s="20">
        <v>11.352062164429746</v>
      </c>
      <c r="K140" s="21">
        <v>1.8250062489563847</v>
      </c>
      <c r="L140" s="1">
        <v>31</v>
      </c>
      <c r="M140" s="20">
        <v>0.6228591613358401</v>
      </c>
      <c r="N140" s="18">
        <v>0.6100847860656846</v>
      </c>
      <c r="O140" s="20">
        <v>0.3417741709294552</v>
      </c>
      <c r="P140" s="18">
        <v>0.20430397906625153</v>
      </c>
      <c r="Q140" s="18">
        <v>1.2677772021571228</v>
      </c>
      <c r="R140" s="20">
        <v>0.4317131153014885</v>
      </c>
      <c r="S140" s="21">
        <v>2.286330363637203</v>
      </c>
      <c r="T140" s="1">
        <v>31</v>
      </c>
      <c r="U140" s="20">
        <v>2.4139173729630112</v>
      </c>
      <c r="V140" s="18">
        <v>1.1513449915624356</v>
      </c>
      <c r="W140" s="20">
        <v>2.092735302021902</v>
      </c>
      <c r="X140" s="18">
        <v>1.2655382696808068</v>
      </c>
      <c r="Y140" s="18">
        <v>3.562213725457778</v>
      </c>
      <c r="Z140" s="20">
        <v>2.1410966895165875</v>
      </c>
      <c r="AA140" s="21">
        <v>1.6700266992135329</v>
      </c>
      <c r="AB140" s="1">
        <v>31</v>
      </c>
      <c r="AC140" s="20">
        <v>7.704652260440345</v>
      </c>
      <c r="AD140" s="18">
        <v>4.242261126272612</v>
      </c>
      <c r="AE140" s="20">
        <v>6.49058551028225</v>
      </c>
      <c r="AF140" s="18">
        <v>3.7096812147144114</v>
      </c>
      <c r="AG140" s="18">
        <v>12.134257731097392</v>
      </c>
      <c r="AH140" s="20">
        <v>6.598666161164802</v>
      </c>
      <c r="AI140" s="21">
        <v>1.8072133794167147</v>
      </c>
      <c r="AJ140" s="1">
        <v>31</v>
      </c>
      <c r="AK140" s="20">
        <v>0.4746563990101767</v>
      </c>
      <c r="AL140" s="18">
        <v>0.3880872643072163</v>
      </c>
      <c r="AM140" s="20">
        <v>0.39088686916079934</v>
      </c>
      <c r="AN140" s="18">
        <v>0.18738364830436374</v>
      </c>
      <c r="AO140" s="18">
        <v>0.8976632708597866</v>
      </c>
      <c r="AP140" s="20">
        <v>0.3966916242867474</v>
      </c>
      <c r="AQ140" s="21">
        <v>2.105226247603716</v>
      </c>
      <c r="AR140" s="1">
        <v>31</v>
      </c>
      <c r="AS140" s="20">
        <v>1.7221401065135253</v>
      </c>
      <c r="AT140" s="18">
        <v>0.0818653057435121</v>
      </c>
      <c r="AU140" s="20">
        <v>1.7122922510556504</v>
      </c>
      <c r="AV140" s="18">
        <v>1.6619644543501515</v>
      </c>
      <c r="AW140" s="18">
        <v>1.7721269252224527</v>
      </c>
      <c r="AX140" s="20">
        <v>1.720357097505576</v>
      </c>
      <c r="AY140" s="21">
        <v>1.0467299963669663</v>
      </c>
      <c r="AZ140" s="1">
        <v>28</v>
      </c>
      <c r="BA140" s="22">
        <v>0.013699302446910634</v>
      </c>
      <c r="BB140" s="19">
        <v>0.0036924080154271013</v>
      </c>
      <c r="BC140" s="22">
        <v>0.013320453595913996</v>
      </c>
      <c r="BD140" s="19">
        <v>0.011445136779374242</v>
      </c>
      <c r="BE140" s="19">
        <v>0.016459090562525393</v>
      </c>
      <c r="BF140" s="22">
        <v>0.01322010124821705</v>
      </c>
      <c r="BG140" s="21">
        <v>1.3188061960325677</v>
      </c>
      <c r="BH140" s="4">
        <f t="shared" si="1"/>
        <v>7.230014258570501</v>
      </c>
      <c r="BI140" s="1">
        <v>31</v>
      </c>
      <c r="BJ140" s="20">
        <v>5.561549429669616</v>
      </c>
      <c r="BK140" s="18">
        <v>6.377502492943824</v>
      </c>
      <c r="BL140" s="20">
        <v>2.684578256556519</v>
      </c>
      <c r="BM140" s="18">
        <v>0.5063126658279276</v>
      </c>
      <c r="BN140" s="18">
        <v>11.319212542220795</v>
      </c>
      <c r="BO140" s="20">
        <v>2.6834936924575103</v>
      </c>
      <c r="BP140" s="21">
        <v>4.0860352832792906</v>
      </c>
      <c r="BQ140" s="1">
        <v>31</v>
      </c>
      <c r="BR140" s="22">
        <v>0.1384653902415801</v>
      </c>
      <c r="BS140" s="19">
        <v>0.15713873885474275</v>
      </c>
      <c r="BT140" s="22">
        <v>0.08528781352289626</v>
      </c>
      <c r="BU140" s="19">
        <v>0.028040485771212598</v>
      </c>
      <c r="BV140" s="19">
        <v>0.27024555300118797</v>
      </c>
      <c r="BW140" s="22">
        <v>0.08185897961140469</v>
      </c>
      <c r="BX140" s="21">
        <v>2.80483574432285</v>
      </c>
    </row>
    <row r="141" spans="1:76" ht="12.75">
      <c r="A141" s="1" t="s">
        <v>79</v>
      </c>
      <c r="B141" s="17">
        <v>34700</v>
      </c>
      <c r="C141" s="16" t="s">
        <v>79</v>
      </c>
      <c r="D141" s="16">
        <v>30</v>
      </c>
      <c r="E141" s="20">
        <v>11.724696897083186</v>
      </c>
      <c r="F141" s="18">
        <v>8.419138685798565</v>
      </c>
      <c r="G141" s="20">
        <v>9.723885207566322</v>
      </c>
      <c r="H141" s="18">
        <v>6.015543093580369</v>
      </c>
      <c r="I141" s="18">
        <v>15.046349890441205</v>
      </c>
      <c r="J141" s="20">
        <v>9.921095828569493</v>
      </c>
      <c r="K141" s="21">
        <v>1.7261822468699926</v>
      </c>
      <c r="L141" s="1">
        <v>30</v>
      </c>
      <c r="M141" s="20">
        <v>0.6516096457206664</v>
      </c>
      <c r="N141" s="18">
        <v>0.5845341733237795</v>
      </c>
      <c r="O141" s="20">
        <v>0.4131973776741078</v>
      </c>
      <c r="P141" s="18">
        <v>0.2262331359942908</v>
      </c>
      <c r="Q141" s="18">
        <v>0.956209722385283</v>
      </c>
      <c r="R141" s="20">
        <v>0.4849203529655128</v>
      </c>
      <c r="S141" s="21">
        <v>2.105571002905246</v>
      </c>
      <c r="T141" s="1">
        <v>30</v>
      </c>
      <c r="U141" s="20">
        <v>2.28007993416856</v>
      </c>
      <c r="V141" s="18">
        <v>1.3196378538265618</v>
      </c>
      <c r="W141" s="20">
        <v>1.9464229940527042</v>
      </c>
      <c r="X141" s="18">
        <v>1.2360122960001312</v>
      </c>
      <c r="Y141" s="18">
        <v>3.0036305422663396</v>
      </c>
      <c r="Z141" s="20">
        <v>2.0073624934294267</v>
      </c>
      <c r="AA141" s="21">
        <v>1.642891636911553</v>
      </c>
      <c r="AB141" s="1">
        <v>30</v>
      </c>
      <c r="AC141" s="20">
        <v>6.67427159105989</v>
      </c>
      <c r="AD141" s="18">
        <v>4.721581128762467</v>
      </c>
      <c r="AE141" s="20">
        <v>5.462322672452401</v>
      </c>
      <c r="AF141" s="18">
        <v>3.4151293453529634</v>
      </c>
      <c r="AG141" s="18">
        <v>8.300021389335276</v>
      </c>
      <c r="AH141" s="20">
        <v>5.670530669555011</v>
      </c>
      <c r="AI141" s="21">
        <v>1.715232852402394</v>
      </c>
      <c r="AJ141" s="1">
        <v>28</v>
      </c>
      <c r="AK141" s="20">
        <v>0.5803041318505022</v>
      </c>
      <c r="AL141" s="18">
        <v>0.3593856414028433</v>
      </c>
      <c r="AM141" s="20">
        <v>0.5427457747202873</v>
      </c>
      <c r="AN141" s="18">
        <v>0.2931242757684089</v>
      </c>
      <c r="AO141" s="18">
        <v>0.8122455963778061</v>
      </c>
      <c r="AP141" s="20">
        <v>0.4798063892027971</v>
      </c>
      <c r="AQ141" s="21">
        <v>1.9361371930031253</v>
      </c>
      <c r="AR141" s="1">
        <v>30</v>
      </c>
      <c r="AS141" s="20">
        <v>1.7502732914585395</v>
      </c>
      <c r="AT141" s="18">
        <v>0.049938943971834036</v>
      </c>
      <c r="AU141" s="20">
        <v>1.7504958259212575</v>
      </c>
      <c r="AV141" s="18">
        <v>1.7053203453203751</v>
      </c>
      <c r="AW141" s="18">
        <v>1.7908019030107443</v>
      </c>
      <c r="AX141" s="20">
        <v>1.7495886023217715</v>
      </c>
      <c r="AY141" s="21">
        <v>1.028823484884498</v>
      </c>
      <c r="AZ141" s="1">
        <v>28</v>
      </c>
      <c r="BA141" s="22">
        <v>0.015340598899849862</v>
      </c>
      <c r="BB141" s="19">
        <v>0.0027712554360244733</v>
      </c>
      <c r="BC141" s="22">
        <v>0.0156895816167935</v>
      </c>
      <c r="BD141" s="19">
        <v>0.012411480970053968</v>
      </c>
      <c r="BE141" s="19">
        <v>0.017984669747832117</v>
      </c>
      <c r="BF141" s="22">
        <v>0.015081129271600558</v>
      </c>
      <c r="BG141" s="21">
        <v>1.2122387008673063</v>
      </c>
      <c r="BH141" s="4">
        <f t="shared" si="1"/>
        <v>5.96593514218933</v>
      </c>
      <c r="BI141" s="1">
        <v>30</v>
      </c>
      <c r="BJ141" s="20">
        <v>4.589180878607176</v>
      </c>
      <c r="BK141" s="18">
        <v>5.128337635780073</v>
      </c>
      <c r="BL141" s="20">
        <v>3.053248147737696</v>
      </c>
      <c r="BM141" s="18">
        <v>0.695852079067972</v>
      </c>
      <c r="BN141" s="18">
        <v>8.704488818669269</v>
      </c>
      <c r="BO141" s="20">
        <v>2.3534900799399043</v>
      </c>
      <c r="BP141" s="21">
        <v>3.7749425497292504</v>
      </c>
      <c r="BQ141" s="1">
        <v>30</v>
      </c>
      <c r="BR141" s="22">
        <v>0.15185257763492993</v>
      </c>
      <c r="BS141" s="19">
        <v>0.14072006580540133</v>
      </c>
      <c r="BT141" s="22">
        <v>0.09612931084160528</v>
      </c>
      <c r="BU141" s="19">
        <v>0.06228504583994317</v>
      </c>
      <c r="BV141" s="19">
        <v>0.2049984235733399</v>
      </c>
      <c r="BW141" s="22">
        <v>0.11336132459280526</v>
      </c>
      <c r="BX141" s="21">
        <v>2.0828038516492815</v>
      </c>
    </row>
    <row r="142" spans="1:76" ht="12.75">
      <c r="A142" s="1" t="s">
        <v>80</v>
      </c>
      <c r="B142" s="17">
        <v>34731</v>
      </c>
      <c r="C142" s="16" t="s">
        <v>80</v>
      </c>
      <c r="D142" s="16">
        <v>30</v>
      </c>
      <c r="E142" s="20">
        <v>12.76375726816395</v>
      </c>
      <c r="F142" s="18">
        <v>4.38429602777584</v>
      </c>
      <c r="G142" s="20">
        <v>12.139006869105543</v>
      </c>
      <c r="H142" s="18">
        <v>8.388387982141616</v>
      </c>
      <c r="I142" s="18">
        <v>17.96339939958176</v>
      </c>
      <c r="J142" s="20">
        <v>11.990076658492331</v>
      </c>
      <c r="K142" s="21">
        <v>1.4476241796941867</v>
      </c>
      <c r="L142" s="1">
        <v>30</v>
      </c>
      <c r="M142" s="20">
        <v>0.6778425549112811</v>
      </c>
      <c r="N142" s="18">
        <v>0.40210260402360337</v>
      </c>
      <c r="O142" s="20">
        <v>0.5346407407729703</v>
      </c>
      <c r="P142" s="18">
        <v>0.32108751843823474</v>
      </c>
      <c r="Q142" s="18">
        <v>0.9067377007478448</v>
      </c>
      <c r="R142" s="20">
        <v>0.5855352549494149</v>
      </c>
      <c r="S142" s="21">
        <v>1.7145431483188438</v>
      </c>
      <c r="T142" s="1">
        <v>30</v>
      </c>
      <c r="U142" s="20">
        <v>2.4136042709737446</v>
      </c>
      <c r="V142" s="18">
        <v>0.7350418616918475</v>
      </c>
      <c r="W142" s="20">
        <v>2.3593476533738142</v>
      </c>
      <c r="X142" s="18">
        <v>1.6569086987143333</v>
      </c>
      <c r="Y142" s="18">
        <v>3.225782497684335</v>
      </c>
      <c r="Z142" s="20">
        <v>2.3012228190992174</v>
      </c>
      <c r="AA142" s="21">
        <v>1.3775184888452425</v>
      </c>
      <c r="AB142" s="1">
        <v>30</v>
      </c>
      <c r="AC142" s="20">
        <v>7.236107403212313</v>
      </c>
      <c r="AD142" s="18">
        <v>2.387306055325564</v>
      </c>
      <c r="AE142" s="20">
        <v>6.924902963164108</v>
      </c>
      <c r="AF142" s="18">
        <v>4.997574882649971</v>
      </c>
      <c r="AG142" s="18">
        <v>9.847608231097256</v>
      </c>
      <c r="AH142" s="20">
        <v>6.8282091572933785</v>
      </c>
      <c r="AI142" s="21">
        <v>1.4289235588652023</v>
      </c>
      <c r="AJ142" s="1">
        <v>30</v>
      </c>
      <c r="AK142" s="20">
        <v>0.5922760375852061</v>
      </c>
      <c r="AL142" s="18">
        <v>0.2719562224695295</v>
      </c>
      <c r="AM142" s="20">
        <v>0.5409657448218331</v>
      </c>
      <c r="AN142" s="18">
        <v>0.3449213871807588</v>
      </c>
      <c r="AO142" s="18">
        <v>0.8035367955599544</v>
      </c>
      <c r="AP142" s="20">
        <v>0.5390518156186686</v>
      </c>
      <c r="AQ142" s="21">
        <v>1.5564083342940562</v>
      </c>
      <c r="AR142" s="1">
        <v>30</v>
      </c>
      <c r="AS142" s="20">
        <v>1.7569098441954636</v>
      </c>
      <c r="AT142" s="18">
        <v>0.05748247199322643</v>
      </c>
      <c r="AU142" s="20">
        <v>1.7620974253170862</v>
      </c>
      <c r="AV142" s="18">
        <v>1.7285686591279448</v>
      </c>
      <c r="AW142" s="18">
        <v>1.7987032681071686</v>
      </c>
      <c r="AX142" s="20">
        <v>1.7559621245177344</v>
      </c>
      <c r="AY142" s="21">
        <v>1.0343572612325371</v>
      </c>
      <c r="AZ142" s="1">
        <v>30</v>
      </c>
      <c r="BA142" s="22">
        <v>0.014559693523242127</v>
      </c>
      <c r="BB142" s="19">
        <v>0.0028473059089161082</v>
      </c>
      <c r="BC142" s="22">
        <v>0.013873571780560126</v>
      </c>
      <c r="BD142" s="19">
        <v>0.01233396082760149</v>
      </c>
      <c r="BE142" s="19">
        <v>0.017081356481503322</v>
      </c>
      <c r="BF142" s="22">
        <v>0.014320511067328045</v>
      </c>
      <c r="BG142" s="21">
        <v>1.1979005465456654</v>
      </c>
      <c r="BH142" s="4">
        <f aca="true" t="shared" si="2" ref="BH142:BH205">BJ142*1.3</f>
        <v>10.455403535250346</v>
      </c>
      <c r="BI142" s="1">
        <v>30</v>
      </c>
      <c r="BJ142" s="20">
        <v>8.042618104038727</v>
      </c>
      <c r="BK142" s="18">
        <v>9.278047177024312</v>
      </c>
      <c r="BL142" s="20">
        <v>4.780080858538603</v>
      </c>
      <c r="BM142" s="18">
        <v>1.0502507597798454</v>
      </c>
      <c r="BN142" s="18">
        <v>13.284304292647404</v>
      </c>
      <c r="BO142" s="20">
        <v>4.068022931178542</v>
      </c>
      <c r="BP142" s="21">
        <v>3.6170298565616346</v>
      </c>
      <c r="BQ142" s="1">
        <v>30</v>
      </c>
      <c r="BR142" s="22">
        <v>0.1101360647500309</v>
      </c>
      <c r="BS142" s="19">
        <v>0.08122116961910474</v>
      </c>
      <c r="BT142" s="22">
        <v>0.08217723869374266</v>
      </c>
      <c r="BU142" s="19">
        <v>0.04146692419459438</v>
      </c>
      <c r="BV142" s="19">
        <v>0.1904557174704248</v>
      </c>
      <c r="BW142" s="22">
        <v>0.08854997993681317</v>
      </c>
      <c r="BX142" s="21">
        <v>1.9295631411712495</v>
      </c>
    </row>
    <row r="143" spans="1:76" ht="12.75">
      <c r="A143" s="1" t="s">
        <v>81</v>
      </c>
      <c r="B143" s="17">
        <v>34759</v>
      </c>
      <c r="C143" s="16" t="s">
        <v>81</v>
      </c>
      <c r="D143" s="16">
        <v>31</v>
      </c>
      <c r="E143" s="20">
        <v>9.982427937360253</v>
      </c>
      <c r="F143" s="18">
        <v>5.789652422649702</v>
      </c>
      <c r="G143" s="20">
        <v>7.993806445899171</v>
      </c>
      <c r="H143" s="18">
        <v>4.89372836231578</v>
      </c>
      <c r="I143" s="18">
        <v>14.383990172577066</v>
      </c>
      <c r="J143" s="20">
        <v>8.58579983520848</v>
      </c>
      <c r="K143" s="21">
        <v>1.7478869606935568</v>
      </c>
      <c r="L143" s="1">
        <v>31</v>
      </c>
      <c r="M143" s="20">
        <v>0.39061548108822003</v>
      </c>
      <c r="N143" s="18">
        <v>0.2918167567069304</v>
      </c>
      <c r="O143" s="20">
        <v>0.2793064719458811</v>
      </c>
      <c r="P143" s="18">
        <v>0.17000434412946405</v>
      </c>
      <c r="Q143" s="18">
        <v>0.6664108659187035</v>
      </c>
      <c r="R143" s="20">
        <v>0.3196199813605516</v>
      </c>
      <c r="S143" s="21">
        <v>1.8400763073943613</v>
      </c>
      <c r="T143" s="1">
        <v>31</v>
      </c>
      <c r="U143" s="20">
        <v>1.8865497391608774</v>
      </c>
      <c r="V143" s="18">
        <v>0.8931060303182664</v>
      </c>
      <c r="W143" s="20">
        <v>1.6367878278149857</v>
      </c>
      <c r="X143" s="18">
        <v>1.1056896666733567</v>
      </c>
      <c r="Y143" s="18">
        <v>2.8015637577046437</v>
      </c>
      <c r="Z143" s="20">
        <v>1.7006558242976373</v>
      </c>
      <c r="AA143" s="21">
        <v>1.5898710799246463</v>
      </c>
      <c r="AB143" s="1">
        <v>31</v>
      </c>
      <c r="AC143" s="20">
        <v>5.719079139484923</v>
      </c>
      <c r="AD143" s="18">
        <v>3.139119315595716</v>
      </c>
      <c r="AE143" s="20">
        <v>4.607043225759028</v>
      </c>
      <c r="AF143" s="18">
        <v>3.1557584796379983</v>
      </c>
      <c r="AG143" s="18">
        <v>8.351542973653496</v>
      </c>
      <c r="AH143" s="20">
        <v>4.996672149300997</v>
      </c>
      <c r="AI143" s="21">
        <v>1.6962880543961658</v>
      </c>
      <c r="AJ143" s="1">
        <v>31</v>
      </c>
      <c r="AK143" s="20">
        <v>0.44705751975252245</v>
      </c>
      <c r="AL143" s="18">
        <v>0.2514084466649865</v>
      </c>
      <c r="AM143" s="20">
        <v>0.356948231715451</v>
      </c>
      <c r="AN143" s="18">
        <v>0.2583293820333386</v>
      </c>
      <c r="AO143" s="18">
        <v>0.6462266151296966</v>
      </c>
      <c r="AP143" s="20">
        <v>0.38545366690729194</v>
      </c>
      <c r="AQ143" s="21">
        <v>1.765757305587345</v>
      </c>
      <c r="AR143" s="1">
        <v>31</v>
      </c>
      <c r="AS143" s="20">
        <v>1.7212771976205548</v>
      </c>
      <c r="AT143" s="18">
        <v>0.09980088503202879</v>
      </c>
      <c r="AU143" s="20">
        <v>1.7438776508309426</v>
      </c>
      <c r="AV143" s="18">
        <v>1.6617879780036737</v>
      </c>
      <c r="AW143" s="18">
        <v>1.8078211859893314</v>
      </c>
      <c r="AX143" s="20">
        <v>1.7183036186213616</v>
      </c>
      <c r="AY143" s="21">
        <v>1.0626050969218206</v>
      </c>
      <c r="AZ143" s="1">
        <v>28</v>
      </c>
      <c r="BA143" s="22">
        <v>0.014974769639133368</v>
      </c>
      <c r="BB143" s="19">
        <v>0.003972461281064975</v>
      </c>
      <c r="BC143" s="22">
        <v>0.013743254162976195</v>
      </c>
      <c r="BD143" s="19">
        <v>0.011104810358935274</v>
      </c>
      <c r="BE143" s="19">
        <v>0.018450084676321178</v>
      </c>
      <c r="BF143" s="22">
        <v>0.014511145968609649</v>
      </c>
      <c r="BG143" s="21">
        <v>1.2861240548874595</v>
      </c>
      <c r="BH143" s="4">
        <f t="shared" si="2"/>
        <v>2.553427011259352</v>
      </c>
      <c r="BI143" s="1">
        <v>31</v>
      </c>
      <c r="BJ143" s="20">
        <v>1.964174624045655</v>
      </c>
      <c r="BK143" s="18">
        <v>4.538694718844973</v>
      </c>
      <c r="BL143" s="20">
        <v>0.5731883589276369</v>
      </c>
      <c r="BM143" s="18">
        <v>0.2546758076766624</v>
      </c>
      <c r="BN143" s="18">
        <v>1.6951769524497662</v>
      </c>
      <c r="BO143" s="20">
        <v>0.764699288346801</v>
      </c>
      <c r="BP143" s="21">
        <v>3.318630815397305</v>
      </c>
      <c r="BQ143" s="1">
        <v>31</v>
      </c>
      <c r="BR143" s="22">
        <v>0.10094846069291556</v>
      </c>
      <c r="BS143" s="19">
        <v>0.09926466756693056</v>
      </c>
      <c r="BT143" s="22">
        <v>0.05998024971878985</v>
      </c>
      <c r="BU143" s="19">
        <v>0.027421266120269693</v>
      </c>
      <c r="BV143" s="19">
        <v>0.17933808626286887</v>
      </c>
      <c r="BW143" s="22">
        <v>0.06799466902451698</v>
      </c>
      <c r="BX143" s="21">
        <v>2.4054416497312388</v>
      </c>
    </row>
    <row r="144" spans="1:76" ht="12.75">
      <c r="A144" s="1" t="s">
        <v>82</v>
      </c>
      <c r="B144" s="17">
        <v>34790</v>
      </c>
      <c r="C144" s="16" t="s">
        <v>82</v>
      </c>
      <c r="D144" s="16">
        <v>30</v>
      </c>
      <c r="E144" s="20">
        <v>9.905560743485745</v>
      </c>
      <c r="F144" s="18">
        <v>7.720195689458394</v>
      </c>
      <c r="G144" s="20">
        <v>7.858366097660534</v>
      </c>
      <c r="H144" s="18">
        <v>3.4088195137634756</v>
      </c>
      <c r="I144" s="18">
        <v>15.22161500779478</v>
      </c>
      <c r="J144" s="20">
        <v>7.5618337550321835</v>
      </c>
      <c r="K144" s="21">
        <v>2.1369134333238287</v>
      </c>
      <c r="L144" s="1">
        <v>30</v>
      </c>
      <c r="M144" s="20">
        <v>0.5356778262838685</v>
      </c>
      <c r="N144" s="18">
        <v>0.2536619423248943</v>
      </c>
      <c r="O144" s="20">
        <v>0.46731867493860435</v>
      </c>
      <c r="P144" s="18">
        <v>0.3247375438104569</v>
      </c>
      <c r="Q144" s="18">
        <v>0.7192919629401415</v>
      </c>
      <c r="R144" s="20">
        <v>0.4878043258349469</v>
      </c>
      <c r="S144" s="21">
        <v>1.5396028671535498</v>
      </c>
      <c r="T144" s="1">
        <v>30</v>
      </c>
      <c r="U144" s="20">
        <v>2.55387373151916</v>
      </c>
      <c r="V144" s="18">
        <v>1.4832159421857163</v>
      </c>
      <c r="W144" s="20">
        <v>2.100055297736232</v>
      </c>
      <c r="X144" s="18">
        <v>1.194126940759244</v>
      </c>
      <c r="Y144" s="18">
        <v>4.3315828226272</v>
      </c>
      <c r="Z144" s="20">
        <v>2.1871634530808075</v>
      </c>
      <c r="AA144" s="21">
        <v>1.7630560137372686</v>
      </c>
      <c r="AB144" s="1">
        <v>30</v>
      </c>
      <c r="AC144" s="20">
        <v>5.860068940562607</v>
      </c>
      <c r="AD144" s="18">
        <v>4.376954649157063</v>
      </c>
      <c r="AE144" s="20">
        <v>4.786274327069323</v>
      </c>
      <c r="AF144" s="18">
        <v>2.3229886572118046</v>
      </c>
      <c r="AG144" s="18">
        <v>8.92811510425626</v>
      </c>
      <c r="AH144" s="20">
        <v>4.606475120962353</v>
      </c>
      <c r="AI144" s="21">
        <v>2.0399436175015127</v>
      </c>
      <c r="AJ144" s="1">
        <v>28</v>
      </c>
      <c r="AK144" s="20">
        <v>1.1023376488987542</v>
      </c>
      <c r="AL144" s="18">
        <v>0.9989940286161376</v>
      </c>
      <c r="AM144" s="20">
        <v>0.7710595202123731</v>
      </c>
      <c r="AN144" s="18">
        <v>0.5286179816436445</v>
      </c>
      <c r="AO144" s="18">
        <v>1.3263008213908178</v>
      </c>
      <c r="AP144" s="20">
        <v>0.880191906385843</v>
      </c>
      <c r="AQ144" s="21">
        <v>1.8254103605721363</v>
      </c>
      <c r="AR144" s="1">
        <v>30</v>
      </c>
      <c r="AS144" s="20">
        <v>1.6468945691826467</v>
      </c>
      <c r="AT144" s="18">
        <v>0.13089700480723165</v>
      </c>
      <c r="AU144" s="20">
        <v>1.6683092754979443</v>
      </c>
      <c r="AV144" s="18">
        <v>1.5271662893899354</v>
      </c>
      <c r="AW144" s="18">
        <v>1.7752067706074208</v>
      </c>
      <c r="AX144" s="20">
        <v>1.641566177275352</v>
      </c>
      <c r="AY144" s="21">
        <v>1.0867575490840597</v>
      </c>
      <c r="AZ144" s="1">
        <v>30</v>
      </c>
      <c r="BA144" s="22">
        <v>0.024645321709344695</v>
      </c>
      <c r="BB144" s="19">
        <v>0.006983217895797181</v>
      </c>
      <c r="BC144" s="22">
        <v>0.02416064232528626</v>
      </c>
      <c r="BD144" s="19">
        <v>0.018415201424616258</v>
      </c>
      <c r="BE144" s="19">
        <v>0.032281915677529895</v>
      </c>
      <c r="BF144" s="22">
        <v>0.023668127022816822</v>
      </c>
      <c r="BG144" s="21">
        <v>1.343002522732934</v>
      </c>
      <c r="BH144" s="4">
        <f t="shared" si="2"/>
        <v>3.4503145198003966</v>
      </c>
      <c r="BI144" s="1">
        <v>30</v>
      </c>
      <c r="BJ144" s="20">
        <v>2.654088092154151</v>
      </c>
      <c r="BK144" s="18">
        <v>3.170046991106699</v>
      </c>
      <c r="BL144" s="20">
        <v>0.7974215691750336</v>
      </c>
      <c r="BM144" s="18">
        <v>0.32372514520574447</v>
      </c>
      <c r="BN144" s="18">
        <v>5.942364627208227</v>
      </c>
      <c r="BO144" s="20">
        <v>1.3071643991779935</v>
      </c>
      <c r="BP144" s="21">
        <v>3.7785959124914554</v>
      </c>
      <c r="BQ144" s="1">
        <v>30</v>
      </c>
      <c r="BR144" s="22">
        <v>0.1548237287145415</v>
      </c>
      <c r="BS144" s="19">
        <v>0.13827978645589853</v>
      </c>
      <c r="BT144" s="22">
        <v>0.1085939942954748</v>
      </c>
      <c r="BU144" s="19">
        <v>0.06757337637414913</v>
      </c>
      <c r="BV144" s="19">
        <v>0.23166228293835825</v>
      </c>
      <c r="BW144" s="22">
        <v>0.11714110770533996</v>
      </c>
      <c r="BX144" s="21">
        <v>2.0673615821259643</v>
      </c>
    </row>
    <row r="145" spans="1:76" ht="12.75">
      <c r="A145" s="1" t="s">
        <v>83</v>
      </c>
      <c r="B145" s="17">
        <v>34820</v>
      </c>
      <c r="C145" s="16" t="s">
        <v>83</v>
      </c>
      <c r="D145" s="16">
        <v>31</v>
      </c>
      <c r="E145" s="20">
        <v>8.825944272215942</v>
      </c>
      <c r="F145" s="18">
        <v>3.775140615041119</v>
      </c>
      <c r="G145" s="20">
        <v>8.423145247837661</v>
      </c>
      <c r="H145" s="18">
        <v>5.45093920945338</v>
      </c>
      <c r="I145" s="18">
        <v>11.401518535356848</v>
      </c>
      <c r="J145" s="20">
        <v>8.127318832281018</v>
      </c>
      <c r="K145" s="21">
        <v>1.5138563102881475</v>
      </c>
      <c r="L145" s="1">
        <v>31</v>
      </c>
      <c r="M145" s="20">
        <v>0.9867825940346258</v>
      </c>
      <c r="N145" s="18">
        <v>0.3859470129650691</v>
      </c>
      <c r="O145" s="20">
        <v>0.9488983618627439</v>
      </c>
      <c r="P145" s="18">
        <v>0.5424272455191065</v>
      </c>
      <c r="Q145" s="18">
        <v>1.384055267874579</v>
      </c>
      <c r="R145" s="20">
        <v>0.9161007338416941</v>
      </c>
      <c r="S145" s="21">
        <v>1.4846568661026391</v>
      </c>
      <c r="T145" s="1">
        <v>31</v>
      </c>
      <c r="U145" s="20">
        <v>2.7533543321173957</v>
      </c>
      <c r="V145" s="18">
        <v>1.2673413829164362</v>
      </c>
      <c r="W145" s="20">
        <v>2.6818939207738977</v>
      </c>
      <c r="X145" s="18">
        <v>1.6037525921711258</v>
      </c>
      <c r="Y145" s="18">
        <v>3.356481238507754</v>
      </c>
      <c r="Z145" s="20">
        <v>2.520706437698232</v>
      </c>
      <c r="AA145" s="21">
        <v>1.5206693406057685</v>
      </c>
      <c r="AB145" s="1">
        <v>31</v>
      </c>
      <c r="AC145" s="20">
        <v>5.050720415987147</v>
      </c>
      <c r="AD145" s="18">
        <v>1.9207349294124572</v>
      </c>
      <c r="AE145" s="20">
        <v>4.906600381133076</v>
      </c>
      <c r="AF145" s="18">
        <v>3.2417506418793303</v>
      </c>
      <c r="AG145" s="18">
        <v>6.461958838576024</v>
      </c>
      <c r="AH145" s="20">
        <v>4.73650947181397</v>
      </c>
      <c r="AI145" s="21">
        <v>1.437211582665108</v>
      </c>
      <c r="AJ145" s="1">
        <v>31</v>
      </c>
      <c r="AK145" s="20">
        <v>1.4820880034134323</v>
      </c>
      <c r="AL145" s="18">
        <v>1.0188044605684285</v>
      </c>
      <c r="AM145" s="20">
        <v>1.0940488368257033</v>
      </c>
      <c r="AN145" s="18">
        <v>0.7441788889581059</v>
      </c>
      <c r="AO145" s="18">
        <v>2.2233877146526355</v>
      </c>
      <c r="AP145" s="20">
        <v>1.247918348746359</v>
      </c>
      <c r="AQ145" s="21">
        <v>1.7650875163466044</v>
      </c>
      <c r="AR145" s="1">
        <v>31</v>
      </c>
      <c r="AS145" s="20">
        <v>1.720182250158815</v>
      </c>
      <c r="AT145" s="18">
        <v>0.11892243575031251</v>
      </c>
      <c r="AU145" s="20">
        <v>1.746930208523865</v>
      </c>
      <c r="AV145" s="18">
        <v>1.630705195525426</v>
      </c>
      <c r="AW145" s="18">
        <v>1.8234298591339448</v>
      </c>
      <c r="AX145" s="20">
        <v>1.715887803169209</v>
      </c>
      <c r="AY145" s="21">
        <v>1.0761389136417094</v>
      </c>
      <c r="AZ145" s="1">
        <v>31</v>
      </c>
      <c r="BA145" s="22">
        <v>0.02932694763404081</v>
      </c>
      <c r="BB145" s="19">
        <v>0.009248173394444597</v>
      </c>
      <c r="BC145" s="22">
        <v>0.027190418812403222</v>
      </c>
      <c r="BD145" s="19">
        <v>0.022252888448306266</v>
      </c>
      <c r="BE145" s="19">
        <v>0.03638771950057815</v>
      </c>
      <c r="BF145" s="22">
        <v>0.028211461600626757</v>
      </c>
      <c r="BG145" s="21">
        <v>1.311336968526293</v>
      </c>
      <c r="BH145" s="4">
        <f t="shared" si="2"/>
        <v>12.452622923021137</v>
      </c>
      <c r="BI145" s="1">
        <v>31</v>
      </c>
      <c r="BJ145" s="20">
        <v>9.578940710016258</v>
      </c>
      <c r="BK145" s="18">
        <v>9.39897766378936</v>
      </c>
      <c r="BL145" s="20">
        <v>8.311454277155256</v>
      </c>
      <c r="BM145" s="18">
        <v>1.1775880590529633</v>
      </c>
      <c r="BN145" s="18">
        <v>14.032576374824332</v>
      </c>
      <c r="BO145" s="20">
        <v>5.107583276153485</v>
      </c>
      <c r="BP145" s="21">
        <v>3.931730926848215</v>
      </c>
      <c r="BQ145" s="1">
        <v>31</v>
      </c>
      <c r="BR145" s="22">
        <v>0.2866603106238872</v>
      </c>
      <c r="BS145" s="19">
        <v>0.21009786446220216</v>
      </c>
      <c r="BT145" s="22">
        <v>0.23052620195675727</v>
      </c>
      <c r="BU145" s="19">
        <v>0.1012552283450816</v>
      </c>
      <c r="BV145" s="19">
        <v>0.44357922512008885</v>
      </c>
      <c r="BW145" s="22">
        <v>0.222838955324353</v>
      </c>
      <c r="BX145" s="21">
        <v>2.0889231948916023</v>
      </c>
    </row>
    <row r="146" spans="1:76" ht="12.75">
      <c r="A146" s="1" t="s">
        <v>84</v>
      </c>
      <c r="B146" s="17">
        <v>34851</v>
      </c>
      <c r="C146" s="16" t="s">
        <v>84</v>
      </c>
      <c r="D146" s="16">
        <v>30</v>
      </c>
      <c r="E146" s="20">
        <v>11.86220966412118</v>
      </c>
      <c r="F146" s="18">
        <v>5.351216552426998</v>
      </c>
      <c r="G146" s="20">
        <v>10.632371176713818</v>
      </c>
      <c r="H146" s="18">
        <v>7.283548815639919</v>
      </c>
      <c r="I146" s="18">
        <v>16.995091813059926</v>
      </c>
      <c r="J146" s="20">
        <v>10.777979534459176</v>
      </c>
      <c r="K146" s="21">
        <v>1.567977497370299</v>
      </c>
      <c r="L146" s="1">
        <v>30</v>
      </c>
      <c r="M146" s="20">
        <v>0.859803065598102</v>
      </c>
      <c r="N146" s="18">
        <v>0.2131135879390028</v>
      </c>
      <c r="O146" s="20">
        <v>0.8520210289708416</v>
      </c>
      <c r="P146" s="18">
        <v>0.6884123721682892</v>
      </c>
      <c r="Q146" s="18">
        <v>1.0714225387846499</v>
      </c>
      <c r="R146" s="20">
        <v>0.8326916259754203</v>
      </c>
      <c r="S146" s="21">
        <v>1.3047123692172042</v>
      </c>
      <c r="T146" s="1">
        <v>30</v>
      </c>
      <c r="U146" s="20">
        <v>2.778061086839946</v>
      </c>
      <c r="V146" s="18">
        <v>0.7517611166046086</v>
      </c>
      <c r="W146" s="20">
        <v>2.8354348025709615</v>
      </c>
      <c r="X146" s="18">
        <v>2.0218396499743436</v>
      </c>
      <c r="Y146" s="18">
        <v>3.6931861477044934</v>
      </c>
      <c r="Z146" s="20">
        <v>2.674845768650168</v>
      </c>
      <c r="AA146" s="21">
        <v>1.3301498273597827</v>
      </c>
      <c r="AB146" s="1">
        <v>30</v>
      </c>
      <c r="AC146" s="20">
        <v>6.489148965953553</v>
      </c>
      <c r="AD146" s="18">
        <v>2.7367137726312922</v>
      </c>
      <c r="AE146" s="20">
        <v>5.832489865929832</v>
      </c>
      <c r="AF146" s="18">
        <v>4.06932344708631</v>
      </c>
      <c r="AG146" s="18">
        <v>9.152242302465618</v>
      </c>
      <c r="AH146" s="20">
        <v>5.965423813494551</v>
      </c>
      <c r="AI146" s="21">
        <v>1.524449016152533</v>
      </c>
      <c r="AJ146" s="1">
        <v>30</v>
      </c>
      <c r="AK146" s="20">
        <v>1.1447422921094357</v>
      </c>
      <c r="AL146" s="18">
        <v>0.3843788344574162</v>
      </c>
      <c r="AM146" s="20">
        <v>1.08875116013267</v>
      </c>
      <c r="AN146" s="18">
        <v>0.8237709700660479</v>
      </c>
      <c r="AO146" s="18">
        <v>1.513554584335589</v>
      </c>
      <c r="AP146" s="20">
        <v>1.0598648707919414</v>
      </c>
      <c r="AQ146" s="21">
        <v>1.5824474521450336</v>
      </c>
      <c r="AR146" s="1">
        <v>30</v>
      </c>
      <c r="AS146" s="20">
        <v>1.8078507927686625</v>
      </c>
      <c r="AT146" s="18">
        <v>0.06434792454211101</v>
      </c>
      <c r="AU146" s="20">
        <v>1.8054125458293098</v>
      </c>
      <c r="AV146" s="18">
        <v>1.736838431800195</v>
      </c>
      <c r="AW146" s="18">
        <v>1.885559744875835</v>
      </c>
      <c r="AX146" s="20">
        <v>1.8067416283279003</v>
      </c>
      <c r="AY146" s="21">
        <v>1.0362977945467453</v>
      </c>
      <c r="AZ146" s="1">
        <v>30</v>
      </c>
      <c r="BA146" s="22">
        <v>0.02977767183674614</v>
      </c>
      <c r="BB146" s="19">
        <v>0.0066941165413386605</v>
      </c>
      <c r="BC146" s="22">
        <v>0.030677198749952145</v>
      </c>
      <c r="BD146" s="19">
        <v>0.02326537192413344</v>
      </c>
      <c r="BE146" s="19">
        <v>0.0342435998855944</v>
      </c>
      <c r="BF146" s="22">
        <v>0.028969351458372088</v>
      </c>
      <c r="BG146" s="21">
        <v>1.2814922916072977</v>
      </c>
      <c r="BH146" s="4">
        <f t="shared" si="2"/>
        <v>27.28610560208601</v>
      </c>
      <c r="BI146" s="1">
        <v>30</v>
      </c>
      <c r="BJ146" s="20">
        <v>20.989312001604624</v>
      </c>
      <c r="BK146" s="18">
        <v>22.377316136500806</v>
      </c>
      <c r="BL146" s="20">
        <v>12.39819349497882</v>
      </c>
      <c r="BM146" s="18">
        <v>4.278277038444308</v>
      </c>
      <c r="BN146" s="18">
        <v>39.41399560213256</v>
      </c>
      <c r="BO146" s="20">
        <v>11.530292727389456</v>
      </c>
      <c r="BP146" s="21">
        <v>3.779338171308099</v>
      </c>
      <c r="BQ146" s="1">
        <v>30</v>
      </c>
      <c r="BR146" s="22">
        <v>0.15586906921990193</v>
      </c>
      <c r="BS146" s="19">
        <v>0.08210747587283718</v>
      </c>
      <c r="BT146" s="22">
        <v>0.1396309341398834</v>
      </c>
      <c r="BU146" s="19">
        <v>0.08214178053055218</v>
      </c>
      <c r="BV146" s="19">
        <v>0.2282038870659673</v>
      </c>
      <c r="BW146" s="22">
        <v>0.13470667303272957</v>
      </c>
      <c r="BX146" s="21">
        <v>1.7683820812839515</v>
      </c>
    </row>
    <row r="147" spans="1:76" ht="12.75">
      <c r="A147" s="1" t="s">
        <v>85</v>
      </c>
      <c r="B147" s="17">
        <v>34881</v>
      </c>
      <c r="C147" s="16" t="s">
        <v>85</v>
      </c>
      <c r="D147" s="16">
        <v>30</v>
      </c>
      <c r="E147" s="20">
        <v>10.423488574433502</v>
      </c>
      <c r="F147" s="18">
        <v>6.576750220939125</v>
      </c>
      <c r="G147" s="20">
        <v>8.714147163899142</v>
      </c>
      <c r="H147" s="18">
        <v>6.186102901684803</v>
      </c>
      <c r="I147" s="18">
        <v>13.19371322457068</v>
      </c>
      <c r="J147" s="20">
        <v>9.270420476646546</v>
      </c>
      <c r="K147" s="21">
        <v>1.5702142762803895</v>
      </c>
      <c r="L147" s="1">
        <v>30</v>
      </c>
      <c r="M147" s="20">
        <v>0.5801196186580528</v>
      </c>
      <c r="N147" s="18">
        <v>0.20343302083481052</v>
      </c>
      <c r="O147" s="20">
        <v>0.569367571160647</v>
      </c>
      <c r="P147" s="18">
        <v>0.3747616295239242</v>
      </c>
      <c r="Q147" s="18">
        <v>0.8243380005693498</v>
      </c>
      <c r="R147" s="20">
        <v>0.5372988750486981</v>
      </c>
      <c r="S147" s="21">
        <v>1.5405537832388831</v>
      </c>
      <c r="T147" s="1">
        <v>30</v>
      </c>
      <c r="U147" s="20">
        <v>2.339702266225006</v>
      </c>
      <c r="V147" s="18">
        <v>1.035490539470961</v>
      </c>
      <c r="W147" s="20">
        <v>2.159068211933479</v>
      </c>
      <c r="X147" s="18">
        <v>1.635925946751523</v>
      </c>
      <c r="Y147" s="18">
        <v>2.748736691220446</v>
      </c>
      <c r="Z147" s="20">
        <v>2.1998589660554395</v>
      </c>
      <c r="AA147" s="21">
        <v>1.3904206539004123</v>
      </c>
      <c r="AB147" s="1">
        <v>30</v>
      </c>
      <c r="AC147" s="20">
        <v>5.725906186523509</v>
      </c>
      <c r="AD147" s="18">
        <v>3.357733917025654</v>
      </c>
      <c r="AE147" s="20">
        <v>4.793791353364778</v>
      </c>
      <c r="AF147" s="18">
        <v>3.6391758514758417</v>
      </c>
      <c r="AG147" s="18">
        <v>7.16333515782758</v>
      </c>
      <c r="AH147" s="20">
        <v>5.169355117345689</v>
      </c>
      <c r="AI147" s="21">
        <v>1.524225768602905</v>
      </c>
      <c r="AJ147" s="1">
        <v>29</v>
      </c>
      <c r="AK147" s="20">
        <v>0.8670645501041284</v>
      </c>
      <c r="AL147" s="18">
        <v>0.28493323371583806</v>
      </c>
      <c r="AM147" s="20">
        <v>0.793419385611373</v>
      </c>
      <c r="AN147" s="18">
        <v>0.6114694237514468</v>
      </c>
      <c r="AO147" s="18">
        <v>1.1771968164436342</v>
      </c>
      <c r="AP147" s="20">
        <v>0.8237126844106337</v>
      </c>
      <c r="AQ147" s="21">
        <v>1.3854386826303193</v>
      </c>
      <c r="AR147" s="1">
        <v>30</v>
      </c>
      <c r="AS147" s="20">
        <v>1.795278337412904</v>
      </c>
      <c r="AT147" s="18">
        <v>0.08454347636562118</v>
      </c>
      <c r="AU147" s="20">
        <v>1.8007641923487752</v>
      </c>
      <c r="AV147" s="18">
        <v>1.7120613700031588</v>
      </c>
      <c r="AW147" s="18">
        <v>1.8624282167680168</v>
      </c>
      <c r="AX147" s="20">
        <v>1.7933417740135134</v>
      </c>
      <c r="AY147" s="21">
        <v>1.048486908711086</v>
      </c>
      <c r="AZ147" s="1">
        <v>27</v>
      </c>
      <c r="BA147" s="22">
        <v>0.025124660944406883</v>
      </c>
      <c r="BB147" s="19">
        <v>0.01281478173788081</v>
      </c>
      <c r="BC147" s="22">
        <v>0.021662870045492767</v>
      </c>
      <c r="BD147" s="19">
        <v>0.016010184207622073</v>
      </c>
      <c r="BE147" s="19">
        <v>0.029302760141214853</v>
      </c>
      <c r="BF147" s="22">
        <v>0.022849018688829326</v>
      </c>
      <c r="BG147" s="21">
        <v>1.5341305010937827</v>
      </c>
      <c r="BH147" s="4">
        <f t="shared" si="2"/>
        <v>15.722051249042625</v>
      </c>
      <c r="BI147" s="1">
        <v>30</v>
      </c>
      <c r="BJ147" s="20">
        <v>12.093885576186635</v>
      </c>
      <c r="BK147" s="18">
        <v>8.426572474178421</v>
      </c>
      <c r="BL147" s="20">
        <v>9.90760694758039</v>
      </c>
      <c r="BM147" s="18">
        <v>4.9001004500431655</v>
      </c>
      <c r="BN147" s="18">
        <v>21.27606498137101</v>
      </c>
      <c r="BO147" s="20">
        <v>9.096780939451902</v>
      </c>
      <c r="BP147" s="21">
        <v>2.3595518853060233</v>
      </c>
      <c r="BQ147" s="1">
        <v>30</v>
      </c>
      <c r="BR147" s="22">
        <v>0.11519916144993823</v>
      </c>
      <c r="BS147" s="19">
        <v>0.07210329255755765</v>
      </c>
      <c r="BT147" s="22">
        <v>0.09847392146919</v>
      </c>
      <c r="BU147" s="19">
        <v>0.0525624887994716</v>
      </c>
      <c r="BV147" s="19">
        <v>0.1603617112922967</v>
      </c>
      <c r="BW147" s="22">
        <v>0.09838142493870909</v>
      </c>
      <c r="BX147" s="21">
        <v>1.7670323759819444</v>
      </c>
    </row>
    <row r="148" spans="1:76" ht="12.75">
      <c r="A148" s="1" t="s">
        <v>86</v>
      </c>
      <c r="B148" s="17">
        <v>34912</v>
      </c>
      <c r="C148" s="16" t="s">
        <v>86</v>
      </c>
      <c r="D148" s="16">
        <v>23</v>
      </c>
      <c r="E148" s="20">
        <v>9.593167855368467</v>
      </c>
      <c r="F148" s="18">
        <v>6.8543792667550685</v>
      </c>
      <c r="G148" s="20">
        <v>7.159664435755775</v>
      </c>
      <c r="H148" s="18">
        <v>4.677497769050053</v>
      </c>
      <c r="I148" s="18">
        <v>12.959169407547678</v>
      </c>
      <c r="J148" s="20">
        <v>8.139324071036398</v>
      </c>
      <c r="K148" s="21">
        <v>1.7258505088770408</v>
      </c>
      <c r="L148" s="1">
        <v>22</v>
      </c>
      <c r="M148" s="20">
        <v>0.5566863729933039</v>
      </c>
      <c r="N148" s="18">
        <v>0.226102640353464</v>
      </c>
      <c r="O148" s="20">
        <v>0.516640261598089</v>
      </c>
      <c r="P148" s="18">
        <v>0.33313059530715133</v>
      </c>
      <c r="Q148" s="18">
        <v>0.7912300565750401</v>
      </c>
      <c r="R148" s="20">
        <v>0.5107089555337452</v>
      </c>
      <c r="S148" s="21">
        <v>1.5513317621335132</v>
      </c>
      <c r="T148" s="1">
        <v>23</v>
      </c>
      <c r="U148" s="20">
        <v>2.54093229422527</v>
      </c>
      <c r="V148" s="18">
        <v>1.3468520903081718</v>
      </c>
      <c r="W148" s="20">
        <v>2.319101494596047</v>
      </c>
      <c r="X148" s="18">
        <v>1.436398751382224</v>
      </c>
      <c r="Y148" s="18">
        <v>3.1877860060910805</v>
      </c>
      <c r="Z148" s="20">
        <v>2.2858772386417523</v>
      </c>
      <c r="AA148" s="21">
        <v>1.5743299144108287</v>
      </c>
      <c r="AB148" s="1">
        <v>23</v>
      </c>
      <c r="AC148" s="20">
        <v>5.405448501990505</v>
      </c>
      <c r="AD148" s="18">
        <v>3.735085320048843</v>
      </c>
      <c r="AE148" s="20">
        <v>3.978162906325537</v>
      </c>
      <c r="AF148" s="18">
        <v>2.697076314623436</v>
      </c>
      <c r="AG148" s="18">
        <v>7.2093084163616314</v>
      </c>
      <c r="AH148" s="20">
        <v>4.624081251943049</v>
      </c>
      <c r="AI148" s="21">
        <v>1.7051413795680004</v>
      </c>
      <c r="AJ148" s="1">
        <v>22</v>
      </c>
      <c r="AK148" s="20">
        <v>1.130674181646453</v>
      </c>
      <c r="AL148" s="18">
        <v>0.5317571633022324</v>
      </c>
      <c r="AM148" s="20">
        <v>1.0335809951357562</v>
      </c>
      <c r="AN148" s="18">
        <v>0.5834111782940568</v>
      </c>
      <c r="AO148" s="18">
        <v>1.6163319828170521</v>
      </c>
      <c r="AP148" s="20">
        <v>1.0097662470844697</v>
      </c>
      <c r="AQ148" s="21">
        <v>1.6531381687952695</v>
      </c>
      <c r="AR148" s="1">
        <v>23</v>
      </c>
      <c r="AS148" s="20">
        <v>1.7608208016853584</v>
      </c>
      <c r="AT148" s="18">
        <v>0.04747417037261963</v>
      </c>
      <c r="AU148" s="20">
        <v>1.772535480252835</v>
      </c>
      <c r="AV148" s="18">
        <v>1.6900415411795113</v>
      </c>
      <c r="AW148" s="18">
        <v>1.8016069026339268</v>
      </c>
      <c r="AX148" s="20">
        <v>1.7602035145070674</v>
      </c>
      <c r="AY148" s="21">
        <v>1.0275060489097676</v>
      </c>
      <c r="AZ148" s="1">
        <v>21</v>
      </c>
      <c r="BA148" s="22">
        <v>0.0216923747993245</v>
      </c>
      <c r="BB148" s="19">
        <v>0.015930056641599112</v>
      </c>
      <c r="BC148" s="22">
        <v>0.016891497383039356</v>
      </c>
      <c r="BD148" s="19">
        <v>0.010250433419970199</v>
      </c>
      <c r="BE148" s="19">
        <v>0.02855376574957219</v>
      </c>
      <c r="BF148" s="22">
        <v>0.01796845336859407</v>
      </c>
      <c r="BG148" s="21">
        <v>1.8169665135719433</v>
      </c>
      <c r="BH148" s="4">
        <f t="shared" si="2"/>
        <v>16.606640834807838</v>
      </c>
      <c r="BI148" s="1">
        <v>23</v>
      </c>
      <c r="BJ148" s="20">
        <v>12.774339103698336</v>
      </c>
      <c r="BK148" s="18">
        <v>9.219133104667248</v>
      </c>
      <c r="BL148" s="20">
        <v>11.20249665631592</v>
      </c>
      <c r="BM148" s="18">
        <v>5.266206154465628</v>
      </c>
      <c r="BN148" s="18">
        <v>18.027946917294766</v>
      </c>
      <c r="BO148" s="20">
        <v>9.950653575495668</v>
      </c>
      <c r="BP148" s="21">
        <v>2.1605738698744767</v>
      </c>
      <c r="BQ148" s="1">
        <v>23</v>
      </c>
      <c r="BR148" s="22">
        <v>0.1447924146332092</v>
      </c>
      <c r="BS148" s="19">
        <v>0.08542419492398388</v>
      </c>
      <c r="BT148" s="22">
        <v>0.13993704515386327</v>
      </c>
      <c r="BU148" s="19">
        <v>0.06289765290625354</v>
      </c>
      <c r="BV148" s="19">
        <v>0.24683463308708292</v>
      </c>
      <c r="BW148" s="22">
        <v>0.11982505870653287</v>
      </c>
      <c r="BX148" s="21">
        <v>1.9413506012587591</v>
      </c>
    </row>
    <row r="149" spans="1:76" ht="12.75">
      <c r="A149" s="1" t="s">
        <v>87</v>
      </c>
      <c r="B149" s="17">
        <v>34943</v>
      </c>
      <c r="C149" s="16" t="s">
        <v>87</v>
      </c>
      <c r="D149" s="16">
        <v>26</v>
      </c>
      <c r="E149" s="20">
        <v>9.426243981880525</v>
      </c>
      <c r="F149" s="18">
        <v>5.357241800925576</v>
      </c>
      <c r="G149" s="20">
        <v>8.217133964464583</v>
      </c>
      <c r="H149" s="18">
        <v>4.880531232626266</v>
      </c>
      <c r="I149" s="18">
        <v>12.647373262707433</v>
      </c>
      <c r="J149" s="20">
        <v>8.174558725256917</v>
      </c>
      <c r="K149" s="21">
        <v>1.730193802336156</v>
      </c>
      <c r="L149" s="1">
        <v>26</v>
      </c>
      <c r="M149" s="20">
        <v>0.5866384697420444</v>
      </c>
      <c r="N149" s="18">
        <v>0.35094572016475173</v>
      </c>
      <c r="O149" s="20">
        <v>0.4816451555635749</v>
      </c>
      <c r="P149" s="18">
        <v>0.28043558950882924</v>
      </c>
      <c r="Q149" s="18">
        <v>0.8234757686405529</v>
      </c>
      <c r="R149" s="20">
        <v>0.4993796564890897</v>
      </c>
      <c r="S149" s="21">
        <v>1.7977627287268512</v>
      </c>
      <c r="T149" s="1">
        <v>26</v>
      </c>
      <c r="U149" s="20">
        <v>2.1279574483146355</v>
      </c>
      <c r="V149" s="18">
        <v>0.9660831827287735</v>
      </c>
      <c r="W149" s="20">
        <v>2.0667801396729732</v>
      </c>
      <c r="X149" s="18">
        <v>1.2160044730095907</v>
      </c>
      <c r="Y149" s="18">
        <v>2.877587650006247</v>
      </c>
      <c r="Z149" s="20">
        <v>1.9246299597812762</v>
      </c>
      <c r="AA149" s="21">
        <v>1.5956966203589893</v>
      </c>
      <c r="AB149" s="1">
        <v>26</v>
      </c>
      <c r="AC149" s="20">
        <v>5.154060974652939</v>
      </c>
      <c r="AD149" s="18">
        <v>2.84152449917182</v>
      </c>
      <c r="AE149" s="20">
        <v>4.5754964877884134</v>
      </c>
      <c r="AF149" s="18">
        <v>2.7177702137188122</v>
      </c>
      <c r="AG149" s="18">
        <v>6.725871300265586</v>
      </c>
      <c r="AH149" s="20">
        <v>4.511948256964869</v>
      </c>
      <c r="AI149" s="21">
        <v>1.6972442533873573</v>
      </c>
      <c r="AJ149" s="1">
        <v>26</v>
      </c>
      <c r="AK149" s="20">
        <v>0.8306803009944908</v>
      </c>
      <c r="AL149" s="18">
        <v>0.39908620782912624</v>
      </c>
      <c r="AM149" s="20">
        <v>0.81577661622558</v>
      </c>
      <c r="AN149" s="18">
        <v>0.36803480198589483</v>
      </c>
      <c r="AO149" s="18">
        <v>1.167532534955727</v>
      </c>
      <c r="AP149" s="20">
        <v>0.7139685051387812</v>
      </c>
      <c r="AQ149" s="21">
        <v>1.8718952560989535</v>
      </c>
      <c r="AR149" s="1">
        <v>26</v>
      </c>
      <c r="AS149" s="20">
        <v>1.813519015819198</v>
      </c>
      <c r="AT149" s="18">
        <v>0.08046835202705718</v>
      </c>
      <c r="AU149" s="20">
        <v>1.8444272730739604</v>
      </c>
      <c r="AV149" s="18">
        <v>1.7310980682255008</v>
      </c>
      <c r="AW149" s="18">
        <v>1.879197356876918</v>
      </c>
      <c r="AX149" s="20">
        <v>1.8117580831380897</v>
      </c>
      <c r="AY149" s="21">
        <v>1.0462880263002625</v>
      </c>
      <c r="AZ149" s="1">
        <v>22</v>
      </c>
      <c r="BA149" s="22">
        <v>0.01680702059518628</v>
      </c>
      <c r="BB149" s="19">
        <v>0.006957515877587971</v>
      </c>
      <c r="BC149" s="22">
        <v>0.015074171028270779</v>
      </c>
      <c r="BD149" s="19">
        <v>0.010831613775470072</v>
      </c>
      <c r="BE149" s="19">
        <v>0.02595392189957671</v>
      </c>
      <c r="BF149" s="22">
        <v>0.015518881673042864</v>
      </c>
      <c r="BG149" s="21">
        <v>1.5087664541854675</v>
      </c>
      <c r="BH149" s="4">
        <f t="shared" si="2"/>
        <v>19.7778978283079</v>
      </c>
      <c r="BI149" s="1">
        <v>26</v>
      </c>
      <c r="BJ149" s="20">
        <v>15.213767560236846</v>
      </c>
      <c r="BK149" s="18">
        <v>16.77286648125014</v>
      </c>
      <c r="BL149" s="20">
        <v>8.50133813584451</v>
      </c>
      <c r="BM149" s="18">
        <v>1.0041245898113371</v>
      </c>
      <c r="BN149" s="18">
        <v>27.06140306009584</v>
      </c>
      <c r="BO149" s="20">
        <v>5.869110537368677</v>
      </c>
      <c r="BP149" s="21">
        <v>5.290856545133967</v>
      </c>
      <c r="BQ149" s="1">
        <v>26</v>
      </c>
      <c r="BR149" s="22">
        <v>0.17907695130671744</v>
      </c>
      <c r="BS149" s="19">
        <v>0.1698759705954466</v>
      </c>
      <c r="BT149" s="22">
        <v>0.12634563552624042</v>
      </c>
      <c r="BU149" s="19">
        <v>0.06528490732228924</v>
      </c>
      <c r="BV149" s="19">
        <v>0.3602603476400007</v>
      </c>
      <c r="BW149" s="22">
        <v>0.12656860855608898</v>
      </c>
      <c r="BX149" s="21">
        <v>2.2914462607482786</v>
      </c>
    </row>
    <row r="150" spans="1:76" ht="12.75">
      <c r="A150" s="1" t="s">
        <v>88</v>
      </c>
      <c r="B150" s="17">
        <v>34973</v>
      </c>
      <c r="C150" s="16" t="s">
        <v>88</v>
      </c>
      <c r="D150" s="16">
        <v>27</v>
      </c>
      <c r="E150" s="20">
        <v>8.854863096386667</v>
      </c>
      <c r="F150" s="18">
        <v>4.670535491367377</v>
      </c>
      <c r="G150" s="20">
        <v>7.626423171453911</v>
      </c>
      <c r="H150" s="18">
        <v>4.530585288324838</v>
      </c>
      <c r="I150" s="18">
        <v>15.201467996968525</v>
      </c>
      <c r="J150" s="20">
        <v>7.60232778673158</v>
      </c>
      <c r="K150" s="21">
        <v>1.7984636270697605</v>
      </c>
      <c r="L150" s="1">
        <v>27</v>
      </c>
      <c r="M150" s="20">
        <v>0.6049595557983126</v>
      </c>
      <c r="N150" s="18">
        <v>0.33197219263207434</v>
      </c>
      <c r="O150" s="20">
        <v>0.5693044815371426</v>
      </c>
      <c r="P150" s="18">
        <v>0.31058135493670364</v>
      </c>
      <c r="Q150" s="18">
        <v>0.8135126778374201</v>
      </c>
      <c r="R150" s="20">
        <v>0.5142849688622398</v>
      </c>
      <c r="S150" s="21">
        <v>1.863232821506456</v>
      </c>
      <c r="T150" s="1">
        <v>27</v>
      </c>
      <c r="U150" s="20">
        <v>1.86775164463411</v>
      </c>
      <c r="V150" s="18">
        <v>0.844641218560735</v>
      </c>
      <c r="W150" s="20">
        <v>1.7917356735150338</v>
      </c>
      <c r="X150" s="18">
        <v>0.9990069431329975</v>
      </c>
      <c r="Y150" s="18">
        <v>3.0237839177529855</v>
      </c>
      <c r="Z150" s="20">
        <v>1.6868831454761513</v>
      </c>
      <c r="AA150" s="21">
        <v>1.5925491141049735</v>
      </c>
      <c r="AB150" s="1">
        <v>27</v>
      </c>
      <c r="AC150" s="20">
        <v>4.937451947965815</v>
      </c>
      <c r="AD150" s="18">
        <v>2.5238218721040067</v>
      </c>
      <c r="AE150" s="20">
        <v>4.295013593810534</v>
      </c>
      <c r="AF150" s="18">
        <v>2.5100086229720877</v>
      </c>
      <c r="AG150" s="18">
        <v>8.125896440566127</v>
      </c>
      <c r="AH150" s="20">
        <v>4.2893869079229585</v>
      </c>
      <c r="AI150" s="21">
        <v>1.7516179545236048</v>
      </c>
      <c r="AJ150" s="1">
        <v>27</v>
      </c>
      <c r="AK150" s="20">
        <v>0.6249949893311144</v>
      </c>
      <c r="AL150" s="18">
        <v>0.47902972320054343</v>
      </c>
      <c r="AM150" s="20">
        <v>0.5527168374553204</v>
      </c>
      <c r="AN150" s="18">
        <v>0.18177899316371846</v>
      </c>
      <c r="AO150" s="18">
        <v>0.9859787084797276</v>
      </c>
      <c r="AP150" s="20">
        <v>0.5128896492877734</v>
      </c>
      <c r="AQ150" s="21">
        <v>2.1359234171461385</v>
      </c>
      <c r="AR150" s="1">
        <v>27</v>
      </c>
      <c r="AS150" s="20">
        <v>1.7754071026851808</v>
      </c>
      <c r="AT150" s="18">
        <v>0.10560139543506623</v>
      </c>
      <c r="AU150" s="20">
        <v>1.7662474240830186</v>
      </c>
      <c r="AV150" s="18">
        <v>1.6925797478006537</v>
      </c>
      <c r="AW150" s="18">
        <v>1.8505031486636694</v>
      </c>
      <c r="AX150" s="20">
        <v>1.7723576702043975</v>
      </c>
      <c r="AY150" s="21">
        <v>1.0617699586438658</v>
      </c>
      <c r="AZ150" s="1">
        <v>22</v>
      </c>
      <c r="BA150" s="22">
        <v>0.014732351894512573</v>
      </c>
      <c r="BB150" s="19">
        <v>0.005886870557425014</v>
      </c>
      <c r="BC150" s="22">
        <v>0.01603142564346185</v>
      </c>
      <c r="BD150" s="19">
        <v>0.009483073479539484</v>
      </c>
      <c r="BE150" s="19">
        <v>0.01853812054833946</v>
      </c>
      <c r="BF150" s="22">
        <v>0.01332724993629414</v>
      </c>
      <c r="BG150" s="21">
        <v>1.6520963105835924</v>
      </c>
      <c r="BH150" s="4">
        <f t="shared" si="2"/>
        <v>11.698182813724554</v>
      </c>
      <c r="BI150" s="1">
        <v>27</v>
      </c>
      <c r="BJ150" s="20">
        <v>8.998602164403502</v>
      </c>
      <c r="BK150" s="18">
        <v>14.027981032322451</v>
      </c>
      <c r="BL150" s="20">
        <v>1.6430773919282053</v>
      </c>
      <c r="BM150" s="18">
        <v>0.5575650847419066</v>
      </c>
      <c r="BN150" s="18">
        <v>16.540186687707916</v>
      </c>
      <c r="BO150" s="20">
        <v>2.775949790288161</v>
      </c>
      <c r="BP150" s="21">
        <v>5.275145563730252</v>
      </c>
      <c r="BQ150" s="1">
        <v>27</v>
      </c>
      <c r="BR150" s="22">
        <v>0.16230725840059154</v>
      </c>
      <c r="BS150" s="19">
        <v>0.10834956551831948</v>
      </c>
      <c r="BT150" s="22">
        <v>0.11862957181682575</v>
      </c>
      <c r="BU150" s="19">
        <v>0.09729103386479958</v>
      </c>
      <c r="BV150" s="19">
        <v>0.27125339878057986</v>
      </c>
      <c r="BW150" s="22">
        <v>0.13390296470739782</v>
      </c>
      <c r="BX150" s="21">
        <v>1.9220286710461103</v>
      </c>
    </row>
    <row r="151" spans="1:76" ht="12.75">
      <c r="A151" s="1" t="s">
        <v>89</v>
      </c>
      <c r="B151" s="17">
        <v>35004</v>
      </c>
      <c r="C151" s="16" t="s">
        <v>89</v>
      </c>
      <c r="D151" s="16">
        <v>28</v>
      </c>
      <c r="E151" s="20">
        <v>8.145760013671486</v>
      </c>
      <c r="F151" s="18">
        <v>3.399143623504512</v>
      </c>
      <c r="G151" s="20">
        <v>8.370083229235679</v>
      </c>
      <c r="H151" s="18">
        <v>4.6975309938829435</v>
      </c>
      <c r="I151" s="18">
        <v>11.529195949908319</v>
      </c>
      <c r="J151" s="20">
        <v>7.438629444939017</v>
      </c>
      <c r="K151" s="21">
        <v>1.5613695798652862</v>
      </c>
      <c r="L151" s="1">
        <v>28</v>
      </c>
      <c r="M151" s="20">
        <v>0.6515549501760426</v>
      </c>
      <c r="N151" s="18">
        <v>0.6129103260310201</v>
      </c>
      <c r="O151" s="20">
        <v>0.3967056437882135</v>
      </c>
      <c r="P151" s="18">
        <v>0.2076202302135475</v>
      </c>
      <c r="Q151" s="18">
        <v>1.2793179607551517</v>
      </c>
      <c r="R151" s="20">
        <v>0.45835989112366826</v>
      </c>
      <c r="S151" s="21">
        <v>2.2669463879024616</v>
      </c>
      <c r="T151" s="1">
        <v>28</v>
      </c>
      <c r="U151" s="20">
        <v>1.7122266599452411</v>
      </c>
      <c r="V151" s="18">
        <v>0.7737615213035814</v>
      </c>
      <c r="W151" s="20">
        <v>1.5762681051076042</v>
      </c>
      <c r="X151" s="18">
        <v>0.9119906766810452</v>
      </c>
      <c r="Y151" s="18">
        <v>2.571889463524939</v>
      </c>
      <c r="Z151" s="20">
        <v>1.5395746127973877</v>
      </c>
      <c r="AA151" s="21">
        <v>1.6141633421572363</v>
      </c>
      <c r="AB151" s="1">
        <v>28</v>
      </c>
      <c r="AC151" s="20">
        <v>4.306302568057634</v>
      </c>
      <c r="AD151" s="18">
        <v>1.849633933784276</v>
      </c>
      <c r="AE151" s="20">
        <v>4.538159451382792</v>
      </c>
      <c r="AF151" s="18">
        <v>2.4246732745915183</v>
      </c>
      <c r="AG151" s="18">
        <v>6.237874901271673</v>
      </c>
      <c r="AH151" s="20">
        <v>3.909110832213793</v>
      </c>
      <c r="AI151" s="21">
        <v>1.585568947485967</v>
      </c>
      <c r="AJ151" s="1">
        <v>28</v>
      </c>
      <c r="AK151" s="20">
        <v>0.6283303035651346</v>
      </c>
      <c r="AL151" s="18">
        <v>0.4857992140946221</v>
      </c>
      <c r="AM151" s="20">
        <v>0.41815542479538237</v>
      </c>
      <c r="AN151" s="18">
        <v>0.31651668011183015</v>
      </c>
      <c r="AO151" s="18">
        <v>1.0824945504560064</v>
      </c>
      <c r="AP151" s="20">
        <v>0.5290874065194042</v>
      </c>
      <c r="AQ151" s="21">
        <v>1.9423019359188567</v>
      </c>
      <c r="AR151" s="1">
        <v>28</v>
      </c>
      <c r="AS151" s="20">
        <v>1.904688152553628</v>
      </c>
      <c r="AT151" s="18">
        <v>0.08543463255886742</v>
      </c>
      <c r="AU151" s="20">
        <v>1.882444182539501</v>
      </c>
      <c r="AV151" s="18">
        <v>1.835676443553285</v>
      </c>
      <c r="AW151" s="18">
        <v>1.96785002546317</v>
      </c>
      <c r="AX151" s="20">
        <v>1.9028955085232007</v>
      </c>
      <c r="AY151" s="21">
        <v>1.0448475291556252</v>
      </c>
      <c r="AZ151" s="1">
        <v>27</v>
      </c>
      <c r="BA151" s="22">
        <v>0.014107518864795965</v>
      </c>
      <c r="BB151" s="19">
        <v>0.005195257651823972</v>
      </c>
      <c r="BC151" s="22">
        <v>0.013578644895779613</v>
      </c>
      <c r="BD151" s="19">
        <v>0.010133469081336855</v>
      </c>
      <c r="BE151" s="19">
        <v>0.018889983002523647</v>
      </c>
      <c r="BF151" s="22">
        <v>0.012953052317508028</v>
      </c>
      <c r="BG151" s="21">
        <v>1.6038325446737567</v>
      </c>
      <c r="BH151" s="4">
        <f t="shared" si="2"/>
        <v>10.231020180991978</v>
      </c>
      <c r="BI151" s="1">
        <v>28</v>
      </c>
      <c r="BJ151" s="20">
        <v>7.8700155238399825</v>
      </c>
      <c r="BK151" s="18">
        <v>10.418748895696025</v>
      </c>
      <c r="BL151" s="20">
        <v>1.9935953017328527</v>
      </c>
      <c r="BM151" s="18">
        <v>0.5951880973796471</v>
      </c>
      <c r="BN151" s="18">
        <v>14.618471972033962</v>
      </c>
      <c r="BO151" s="20">
        <v>2.998903386712431</v>
      </c>
      <c r="BP151" s="21">
        <v>4.907963309654277</v>
      </c>
      <c r="BQ151" s="1">
        <v>28</v>
      </c>
      <c r="BR151" s="22">
        <v>0.09854792903788434</v>
      </c>
      <c r="BS151" s="19">
        <v>0.0817072172425327</v>
      </c>
      <c r="BT151" s="22">
        <v>0.06376830164808192</v>
      </c>
      <c r="BU151" s="19">
        <v>0.04248550429851346</v>
      </c>
      <c r="BV151" s="19">
        <v>0.17166991707360182</v>
      </c>
      <c r="BW151" s="22">
        <v>0.07373594440585046</v>
      </c>
      <c r="BX151" s="21">
        <v>2.2617267463938977</v>
      </c>
    </row>
    <row r="152" spans="1:76" ht="12.75">
      <c r="A152" s="1" t="s">
        <v>90</v>
      </c>
      <c r="B152" s="17">
        <v>35034</v>
      </c>
      <c r="C152" s="16" t="s">
        <v>90</v>
      </c>
      <c r="D152" s="16">
        <v>31</v>
      </c>
      <c r="E152" s="20">
        <v>8.251855230462883</v>
      </c>
      <c r="F152" s="18">
        <v>3.7016420321450774</v>
      </c>
      <c r="G152" s="20">
        <v>8.105645949465233</v>
      </c>
      <c r="H152" s="18">
        <v>4.849545570868138</v>
      </c>
      <c r="I152" s="18">
        <v>11.839592061678674</v>
      </c>
      <c r="J152" s="20">
        <v>7.460089613598354</v>
      </c>
      <c r="K152" s="21">
        <v>1.606337326184385</v>
      </c>
      <c r="L152" s="1">
        <v>31</v>
      </c>
      <c r="M152" s="20">
        <v>0.2949589966146323</v>
      </c>
      <c r="N152" s="18">
        <v>0.15130964239497627</v>
      </c>
      <c r="O152" s="20">
        <v>0.2402053105330058</v>
      </c>
      <c r="P152" s="18">
        <v>0.17030561254721607</v>
      </c>
      <c r="Q152" s="18">
        <v>0.4988688022791162</v>
      </c>
      <c r="R152" s="20">
        <v>0.26046157339617454</v>
      </c>
      <c r="S152" s="21">
        <v>1.6634336103895493</v>
      </c>
      <c r="T152" s="1">
        <v>31</v>
      </c>
      <c r="U152" s="20">
        <v>1.436005227731484</v>
      </c>
      <c r="V152" s="18">
        <v>0.5186149539386476</v>
      </c>
      <c r="W152" s="20">
        <v>1.3673724641121685</v>
      </c>
      <c r="X152" s="18">
        <v>0.9351742523979949</v>
      </c>
      <c r="Y152" s="18">
        <v>1.9996448516982281</v>
      </c>
      <c r="Z152" s="20">
        <v>1.352169295364142</v>
      </c>
      <c r="AA152" s="21">
        <v>1.4233107422485158</v>
      </c>
      <c r="AB152" s="1">
        <v>31</v>
      </c>
      <c r="AC152" s="20">
        <v>4.486282374764952</v>
      </c>
      <c r="AD152" s="18">
        <v>1.9007361297715606</v>
      </c>
      <c r="AE152" s="20">
        <v>4.372753533353976</v>
      </c>
      <c r="AF152" s="18">
        <v>2.747005909728047</v>
      </c>
      <c r="AG152" s="18">
        <v>6.40800173531398</v>
      </c>
      <c r="AH152" s="20">
        <v>4.091355586964963</v>
      </c>
      <c r="AI152" s="21">
        <v>1.5748736502980756</v>
      </c>
      <c r="AJ152" s="1">
        <v>31</v>
      </c>
      <c r="AK152" s="20">
        <v>0.30680795400314587</v>
      </c>
      <c r="AL152" s="18">
        <v>0.11900889188335616</v>
      </c>
      <c r="AM152" s="20">
        <v>0.3109178489311109</v>
      </c>
      <c r="AN152" s="18">
        <v>0.20757288829571025</v>
      </c>
      <c r="AO152" s="18">
        <v>0.4106747908920345</v>
      </c>
      <c r="AP152" s="20">
        <v>0.3048809554018045</v>
      </c>
      <c r="AQ152" s="21">
        <v>1.382492036368539</v>
      </c>
      <c r="AR152" s="1">
        <v>31</v>
      </c>
      <c r="AS152" s="20">
        <v>1.8254915929163367</v>
      </c>
      <c r="AT152" s="18">
        <v>0.0888728289344734</v>
      </c>
      <c r="AU152" s="20">
        <v>1.8307445599748875</v>
      </c>
      <c r="AV152" s="18">
        <v>1.7168561550878052</v>
      </c>
      <c r="AW152" s="18">
        <v>1.9032290644720806</v>
      </c>
      <c r="AX152" s="20">
        <v>1.823378451231705</v>
      </c>
      <c r="AY152" s="21">
        <v>1.0502723055759604</v>
      </c>
      <c r="AZ152" s="1">
        <v>30</v>
      </c>
      <c r="BA152" s="22">
        <v>0.014867799146955633</v>
      </c>
      <c r="BB152" s="19">
        <v>0.003570495258056962</v>
      </c>
      <c r="BC152" s="22">
        <v>0.015051256841698547</v>
      </c>
      <c r="BD152" s="19">
        <v>0.01117328945895488</v>
      </c>
      <c r="BE152" s="19">
        <v>0.018990100138732185</v>
      </c>
      <c r="BF152" s="22">
        <v>0.014427386416868141</v>
      </c>
      <c r="BG152" s="21">
        <v>1.2909588942493777</v>
      </c>
      <c r="BH152" s="4">
        <f t="shared" si="2"/>
        <v>1.0067362582891979</v>
      </c>
      <c r="BI152" s="1">
        <v>31</v>
      </c>
      <c r="BJ152" s="20">
        <v>0.774412506376306</v>
      </c>
      <c r="BK152" s="18">
        <v>0.7369872837175659</v>
      </c>
      <c r="BL152" s="20">
        <v>0.4970089943311693</v>
      </c>
      <c r="BM152" s="18">
        <v>0.2613361518975043</v>
      </c>
      <c r="BN152" s="18">
        <v>1.6624437882589418</v>
      </c>
      <c r="BO152" s="20">
        <v>0.5247639522594808</v>
      </c>
      <c r="BP152" s="21">
        <v>2.5163547594275864</v>
      </c>
      <c r="BQ152" s="1">
        <v>31</v>
      </c>
      <c r="BR152" s="22">
        <v>0.06965261636539281</v>
      </c>
      <c r="BS152" s="19">
        <v>0.04752332565447602</v>
      </c>
      <c r="BT152" s="22">
        <v>0.05342808814058984</v>
      </c>
      <c r="BU152" s="19">
        <v>0.038407308828504606</v>
      </c>
      <c r="BV152" s="19">
        <v>0.08748633331653803</v>
      </c>
      <c r="BW152" s="22">
        <v>0.05962401610935838</v>
      </c>
      <c r="BX152" s="21">
        <v>1.707436593938563</v>
      </c>
    </row>
    <row r="153" spans="1:76" ht="12.75">
      <c r="A153" s="1" t="s">
        <v>79</v>
      </c>
      <c r="B153" s="17">
        <v>35065</v>
      </c>
      <c r="C153" s="16" t="s">
        <v>79</v>
      </c>
      <c r="D153" s="1">
        <v>30</v>
      </c>
      <c r="E153" s="23">
        <v>13.624870202406843</v>
      </c>
      <c r="F153" s="24">
        <v>7.979440964771052</v>
      </c>
      <c r="G153" s="23">
        <v>12.721146323331073</v>
      </c>
      <c r="H153" s="24">
        <v>6.603171675853953</v>
      </c>
      <c r="I153" s="24">
        <v>17.815657162143346</v>
      </c>
      <c r="J153" s="23">
        <v>11.62747036124556</v>
      </c>
      <c r="K153" s="25">
        <v>1.8234126642288913</v>
      </c>
      <c r="L153" s="26">
        <v>30</v>
      </c>
      <c r="M153" s="23">
        <v>0.49604097547164017</v>
      </c>
      <c r="N153" s="24">
        <v>0.38624312993937865</v>
      </c>
      <c r="O153" s="23">
        <v>0.3825623674612505</v>
      </c>
      <c r="P153" s="24">
        <v>0.1830674880539995</v>
      </c>
      <c r="Q153" s="24">
        <v>0.7483407447588594</v>
      </c>
      <c r="R153" s="23">
        <v>0.39122323133807196</v>
      </c>
      <c r="S153" s="25">
        <v>1.9809863010860513</v>
      </c>
      <c r="T153" s="26">
        <v>30</v>
      </c>
      <c r="U153" s="23">
        <v>2.2654713698708067</v>
      </c>
      <c r="V153" s="24">
        <v>1.188114180516174</v>
      </c>
      <c r="W153" s="23">
        <v>2.0656503493323326</v>
      </c>
      <c r="X153" s="24">
        <v>1.221685479247305</v>
      </c>
      <c r="Y153" s="24">
        <v>3.300305309143524</v>
      </c>
      <c r="Z153" s="23">
        <v>2.015890532587393</v>
      </c>
      <c r="AA153" s="25">
        <v>1.628484680067584</v>
      </c>
      <c r="AB153" s="1">
        <v>30</v>
      </c>
      <c r="AC153" s="23">
        <v>7.812001447775429</v>
      </c>
      <c r="AD153" s="24">
        <v>4.465875542991317</v>
      </c>
      <c r="AE153" s="23">
        <v>7.588829588495308</v>
      </c>
      <c r="AF153" s="24">
        <v>3.7651056814012955</v>
      </c>
      <c r="AG153" s="24">
        <v>10.494182186657303</v>
      </c>
      <c r="AH153" s="23">
        <v>6.695521869195661</v>
      </c>
      <c r="AI153" s="25">
        <v>1.8067550277299134</v>
      </c>
      <c r="AJ153" s="1">
        <v>28</v>
      </c>
      <c r="AK153" s="23">
        <v>0.28803358421712394</v>
      </c>
      <c r="AL153" s="24">
        <v>0.19360665120519308</v>
      </c>
      <c r="AM153" s="23">
        <v>0.24190762590883502</v>
      </c>
      <c r="AN153" s="24">
        <v>0.14127886948722937</v>
      </c>
      <c r="AO153" s="24">
        <v>0.3913641911947422</v>
      </c>
      <c r="AP153" s="23">
        <v>0.25407015024563023</v>
      </c>
      <c r="AQ153" s="25">
        <v>1.7859785704667364</v>
      </c>
      <c r="AR153" s="1">
        <v>30</v>
      </c>
      <c r="AS153" s="23">
        <v>1.7377340936213024</v>
      </c>
      <c r="AT153" s="24">
        <v>0.06346636977191346</v>
      </c>
      <c r="AU153" s="23">
        <v>1.7458208223419134</v>
      </c>
      <c r="AV153" s="24">
        <v>1.6608052062178913</v>
      </c>
      <c r="AW153" s="24">
        <v>1.8003011809830305</v>
      </c>
      <c r="AX153" s="23">
        <v>1.736604044972282</v>
      </c>
      <c r="AY153" s="25">
        <v>1.0374564663091816</v>
      </c>
      <c r="AZ153" s="1">
        <v>0</v>
      </c>
      <c r="BA153" s="27"/>
      <c r="BB153" s="27" t="e">
        <v>#N/A</v>
      </c>
      <c r="BC153" s="27" t="e">
        <v>#N/A</v>
      </c>
      <c r="BD153" s="27" t="e">
        <v>#N/A</v>
      </c>
      <c r="BE153" s="27" t="e">
        <v>#N/A</v>
      </c>
      <c r="BF153" s="27" t="e">
        <v>#N/A</v>
      </c>
      <c r="BG153" s="27" t="e">
        <v>#N/A</v>
      </c>
      <c r="BH153" s="4">
        <f t="shared" si="2"/>
        <v>1.0640266027783756</v>
      </c>
      <c r="BI153" s="1">
        <v>30</v>
      </c>
      <c r="BJ153" s="23">
        <v>0.818482002137212</v>
      </c>
      <c r="BK153" s="24">
        <v>0.8126010378650116</v>
      </c>
      <c r="BL153" s="23">
        <v>0.6270006716405537</v>
      </c>
      <c r="BM153" s="24">
        <v>0.2795839462620493</v>
      </c>
      <c r="BN153" s="24">
        <v>1.1703939802567225</v>
      </c>
      <c r="BO153" s="23">
        <v>0.5847002439636114</v>
      </c>
      <c r="BP153" s="25">
        <v>2.3139032089973237</v>
      </c>
      <c r="BQ153" s="1">
        <v>30</v>
      </c>
      <c r="BR153" s="28">
        <v>0.09752530531618843</v>
      </c>
      <c r="BS153" s="29">
        <v>0.0994855872025438</v>
      </c>
      <c r="BT153" s="28">
        <v>0.06742548865098072</v>
      </c>
      <c r="BU153" s="29">
        <v>0.03837150010279889</v>
      </c>
      <c r="BV153" s="29">
        <v>0.1369867013694554</v>
      </c>
      <c r="BW153" s="28">
        <v>0.07308225673850326</v>
      </c>
      <c r="BX153" s="25">
        <v>2.0607645392791234</v>
      </c>
    </row>
    <row r="154" spans="1:76" ht="12.75">
      <c r="A154" s="1" t="s">
        <v>80</v>
      </c>
      <c r="B154" s="17">
        <v>35096</v>
      </c>
      <c r="C154" s="16" t="s">
        <v>80</v>
      </c>
      <c r="D154" s="1">
        <v>31</v>
      </c>
      <c r="E154" s="23">
        <v>13.972710660512531</v>
      </c>
      <c r="F154" s="24">
        <v>9.33962940115778</v>
      </c>
      <c r="G154" s="23">
        <v>10.117394039530172</v>
      </c>
      <c r="H154" s="24">
        <v>6.839546156870778</v>
      </c>
      <c r="I154" s="24">
        <v>25.362980107589085</v>
      </c>
      <c r="J154" s="23">
        <v>11.610020685648795</v>
      </c>
      <c r="K154" s="25">
        <v>1.8262343803589478</v>
      </c>
      <c r="L154" s="26">
        <v>31</v>
      </c>
      <c r="M154" s="23">
        <v>0.2938012306991745</v>
      </c>
      <c r="N154" s="24">
        <v>0.13437585019198195</v>
      </c>
      <c r="O154" s="23">
        <v>0.24407038913403833</v>
      </c>
      <c r="P154" s="24">
        <v>0.20506108122028227</v>
      </c>
      <c r="Q154" s="24">
        <v>0.36452746417437343</v>
      </c>
      <c r="R154" s="23">
        <v>0.27113455490822685</v>
      </c>
      <c r="S154" s="25">
        <v>1.473971412552938</v>
      </c>
      <c r="T154" s="26">
        <v>31</v>
      </c>
      <c r="U154" s="23">
        <v>2.2504876408103733</v>
      </c>
      <c r="V154" s="24">
        <v>1.163525006785195</v>
      </c>
      <c r="W154" s="23">
        <v>1.8894118488912361</v>
      </c>
      <c r="X154" s="24">
        <v>1.3180709447972647</v>
      </c>
      <c r="Y154" s="24">
        <v>3.68256094142325</v>
      </c>
      <c r="Z154" s="23">
        <v>2.0098073746645473</v>
      </c>
      <c r="AA154" s="25">
        <v>1.6025298404068187</v>
      </c>
      <c r="AB154" s="1">
        <v>31</v>
      </c>
      <c r="AC154" s="23">
        <v>7.827061684085243</v>
      </c>
      <c r="AD154" s="24">
        <v>5.0653544201082825</v>
      </c>
      <c r="AE154" s="23">
        <v>5.771154320120457</v>
      </c>
      <c r="AF154" s="24">
        <v>3.995375497646457</v>
      </c>
      <c r="AG154" s="24">
        <v>13.498571205002012</v>
      </c>
      <c r="AH154" s="23">
        <v>6.5896358878725385</v>
      </c>
      <c r="AI154" s="25">
        <v>1.7838150142739027</v>
      </c>
      <c r="AJ154" s="1">
        <v>26</v>
      </c>
      <c r="AK154" s="23">
        <v>0.3306497867920228</v>
      </c>
      <c r="AL154" s="24">
        <v>0.21060083909670282</v>
      </c>
      <c r="AM154" s="23">
        <v>0.2991972918160244</v>
      </c>
      <c r="AN154" s="24">
        <v>0.21239198786183278</v>
      </c>
      <c r="AO154" s="24">
        <v>0.37890102793435576</v>
      </c>
      <c r="AP154" s="23">
        <v>0.30725795003544404</v>
      </c>
      <c r="AQ154" s="25">
        <v>1.611384440644324</v>
      </c>
      <c r="AR154" s="1">
        <v>31</v>
      </c>
      <c r="AS154" s="23">
        <v>1.764319011519783</v>
      </c>
      <c r="AT154" s="24">
        <v>0.09607896702116209</v>
      </c>
      <c r="AU154" s="23">
        <v>1.735982970289711</v>
      </c>
      <c r="AV154" s="24">
        <v>1.6782698456741465</v>
      </c>
      <c r="AW154" s="24">
        <v>1.8646482242789073</v>
      </c>
      <c r="AX154" s="23">
        <v>1.761860728453252</v>
      </c>
      <c r="AY154" s="25">
        <v>1.054753973912429</v>
      </c>
      <c r="AZ154" s="1">
        <v>0</v>
      </c>
      <c r="BA154" s="27"/>
      <c r="BB154" s="27" t="e">
        <v>#N/A</v>
      </c>
      <c r="BC154" s="27" t="e">
        <v>#N/A</v>
      </c>
      <c r="BD154" s="27" t="e">
        <v>#N/A</v>
      </c>
      <c r="BE154" s="27" t="e">
        <v>#N/A</v>
      </c>
      <c r="BF154" s="27" t="e">
        <v>#N/A</v>
      </c>
      <c r="BG154" s="27" t="e">
        <v>#N/A</v>
      </c>
      <c r="BH154" s="4">
        <f t="shared" si="2"/>
        <v>1.080499713912592</v>
      </c>
      <c r="BI154" s="1">
        <v>31</v>
      </c>
      <c r="BJ154" s="23">
        <v>0.8311536260866093</v>
      </c>
      <c r="BK154" s="24">
        <v>0.9499532328875034</v>
      </c>
      <c r="BL154" s="23">
        <v>0.536100416594176</v>
      </c>
      <c r="BM154" s="24">
        <v>0.2915400405538148</v>
      </c>
      <c r="BN154" s="24">
        <v>1.0279704850070928</v>
      </c>
      <c r="BO154" s="23">
        <v>0.5960077260475141</v>
      </c>
      <c r="BP154" s="25">
        <v>2.300585616061839</v>
      </c>
      <c r="BQ154" s="1">
        <v>31</v>
      </c>
      <c r="BR154" s="28">
        <v>0.05870427869550667</v>
      </c>
      <c r="BS154" s="29">
        <v>0.05276388000065891</v>
      </c>
      <c r="BT154" s="28">
        <v>0.036797507193470885</v>
      </c>
      <c r="BU154" s="29">
        <v>0.02395579218262409</v>
      </c>
      <c r="BV154" s="29">
        <v>0.09477136389503411</v>
      </c>
      <c r="BW154" s="28">
        <v>0.0429741058582549</v>
      </c>
      <c r="BX154" s="25">
        <v>2.199067762024116</v>
      </c>
    </row>
    <row r="155" spans="1:76" ht="12.75">
      <c r="A155" s="1" t="s">
        <v>81</v>
      </c>
      <c r="B155" s="17">
        <v>35125</v>
      </c>
      <c r="C155" s="16" t="s">
        <v>81</v>
      </c>
      <c r="D155" s="1">
        <v>31</v>
      </c>
      <c r="E155" s="23">
        <v>12.841161232702637</v>
      </c>
      <c r="F155" s="24">
        <v>5.894071072524205</v>
      </c>
      <c r="G155" s="23">
        <v>12.012464017681777</v>
      </c>
      <c r="H155" s="24">
        <v>6.37136005263395</v>
      </c>
      <c r="I155" s="24">
        <v>18.11635094311659</v>
      </c>
      <c r="J155" s="23">
        <v>11.605752110231826</v>
      </c>
      <c r="K155" s="25">
        <v>1.5876607777634462</v>
      </c>
      <c r="L155" s="26">
        <v>31</v>
      </c>
      <c r="M155" s="23">
        <v>0.42440999195045703</v>
      </c>
      <c r="N155" s="24">
        <v>0.23643696978630274</v>
      </c>
      <c r="O155" s="23">
        <v>0.34572850171161046</v>
      </c>
      <c r="P155" s="24">
        <v>0.18082691612538412</v>
      </c>
      <c r="Q155" s="24">
        <v>0.6116144815762241</v>
      </c>
      <c r="R155" s="23">
        <v>0.3636700575155333</v>
      </c>
      <c r="S155" s="25">
        <v>1.7746146340722926</v>
      </c>
      <c r="T155" s="26">
        <v>31</v>
      </c>
      <c r="U155" s="23">
        <v>2.42437661606904</v>
      </c>
      <c r="V155" s="24">
        <v>0.8278840571755832</v>
      </c>
      <c r="W155" s="23">
        <v>2.531148559873987</v>
      </c>
      <c r="X155" s="24">
        <v>1.5446232852041428</v>
      </c>
      <c r="Y155" s="24">
        <v>3.150499288211141</v>
      </c>
      <c r="Z155" s="23">
        <v>2.2720554682105703</v>
      </c>
      <c r="AA155" s="25">
        <v>1.4654477285501857</v>
      </c>
      <c r="AB155" s="1">
        <v>31</v>
      </c>
      <c r="AC155" s="23">
        <v>6.933926141038856</v>
      </c>
      <c r="AD155" s="24">
        <v>3.2937347171383893</v>
      </c>
      <c r="AE155" s="23">
        <v>6.603679567264976</v>
      </c>
      <c r="AF155" s="24">
        <v>3.1345542597953227</v>
      </c>
      <c r="AG155" s="24">
        <v>10.010457547181423</v>
      </c>
      <c r="AH155" s="23">
        <v>6.17867957355563</v>
      </c>
      <c r="AI155" s="25">
        <v>1.653105128242501</v>
      </c>
      <c r="AJ155" s="1">
        <v>31</v>
      </c>
      <c r="AK155" s="23">
        <v>0.6791074063695607</v>
      </c>
      <c r="AL155" s="24">
        <v>0.43056238801207863</v>
      </c>
      <c r="AM155" s="23">
        <v>0.49214767723279307</v>
      </c>
      <c r="AN155" s="24">
        <v>0.2860886923269375</v>
      </c>
      <c r="AO155" s="24">
        <v>1.1750090939941085</v>
      </c>
      <c r="AP155" s="23">
        <v>0.5758708911124508</v>
      </c>
      <c r="AQ155" s="25">
        <v>1.982631555950944</v>
      </c>
      <c r="AR155" s="1">
        <v>31</v>
      </c>
      <c r="AS155" s="23">
        <v>1.883189197759219</v>
      </c>
      <c r="AT155" s="24">
        <v>0.137090273757811</v>
      </c>
      <c r="AU155" s="23">
        <v>1.8501412782622104</v>
      </c>
      <c r="AV155" s="24">
        <v>1.7294933226593692</v>
      </c>
      <c r="AW155" s="24">
        <v>2.0328110032062936</v>
      </c>
      <c r="AX155" s="23">
        <v>1.8783547474939037</v>
      </c>
      <c r="AY155" s="25">
        <v>1.0756702206167592</v>
      </c>
      <c r="AZ155" s="1">
        <v>0</v>
      </c>
      <c r="BA155" s="27"/>
      <c r="BB155" s="27" t="e">
        <v>#N/A</v>
      </c>
      <c r="BC155" s="27" t="e">
        <v>#N/A</v>
      </c>
      <c r="BD155" s="27" t="e">
        <v>#N/A</v>
      </c>
      <c r="BE155" s="27" t="e">
        <v>#N/A</v>
      </c>
      <c r="BF155" s="27" t="e">
        <v>#N/A</v>
      </c>
      <c r="BG155" s="27" t="e">
        <v>#N/A</v>
      </c>
      <c r="BH155" s="4">
        <f t="shared" si="2"/>
        <v>1.742918588841882</v>
      </c>
      <c r="BI155" s="1">
        <v>31</v>
      </c>
      <c r="BJ155" s="23">
        <v>1.3407066068014477</v>
      </c>
      <c r="BK155" s="24">
        <v>2.959766434462683</v>
      </c>
      <c r="BL155" s="23">
        <v>0.4904086529182781</v>
      </c>
      <c r="BM155" s="24">
        <v>0.15930997153014487</v>
      </c>
      <c r="BN155" s="24">
        <v>1.0668255822972463</v>
      </c>
      <c r="BO155" s="23">
        <v>0.5212479217754602</v>
      </c>
      <c r="BP155" s="25">
        <v>3.338708377877355</v>
      </c>
      <c r="BQ155" s="1">
        <v>31</v>
      </c>
      <c r="BR155" s="28">
        <v>0.092218399435679</v>
      </c>
      <c r="BS155" s="29">
        <v>0.06984458487844562</v>
      </c>
      <c r="BT155" s="28">
        <v>0.08438822184402571</v>
      </c>
      <c r="BU155" s="29">
        <v>0.01974190050345608</v>
      </c>
      <c r="BV155" s="29">
        <v>0.1448460067810632</v>
      </c>
      <c r="BW155" s="28">
        <v>0.06429895372761861</v>
      </c>
      <c r="BX155" s="25">
        <v>2.623117662545233</v>
      </c>
    </row>
    <row r="156" spans="1:76" ht="12.75">
      <c r="A156" s="1" t="s">
        <v>82</v>
      </c>
      <c r="B156" s="17">
        <v>35156</v>
      </c>
      <c r="C156" s="16" t="s">
        <v>82</v>
      </c>
      <c r="D156" s="1">
        <v>30</v>
      </c>
      <c r="E156" s="23">
        <v>13.392588402149192</v>
      </c>
      <c r="F156" s="24">
        <v>10.338661043609964</v>
      </c>
      <c r="G156" s="23">
        <v>10.756052196335222</v>
      </c>
      <c r="H156" s="24">
        <v>7.071329886878728</v>
      </c>
      <c r="I156" s="24">
        <v>15.491467632175016</v>
      </c>
      <c r="J156" s="23">
        <v>11.278065711697375</v>
      </c>
      <c r="K156" s="25">
        <v>1.73452968781128</v>
      </c>
      <c r="L156" s="26">
        <v>30</v>
      </c>
      <c r="M156" s="23">
        <v>0.6554647600530595</v>
      </c>
      <c r="N156" s="24">
        <v>0.29629844299296265</v>
      </c>
      <c r="O156" s="23">
        <v>0.5976092908612152</v>
      </c>
      <c r="P156" s="24">
        <v>0.3575816582445719</v>
      </c>
      <c r="Q156" s="24">
        <v>0.9885102236274979</v>
      </c>
      <c r="R156" s="23">
        <v>0.5843711160420474</v>
      </c>
      <c r="S156" s="25">
        <v>1.6699029324854655</v>
      </c>
      <c r="T156" s="26">
        <v>30</v>
      </c>
      <c r="U156" s="23">
        <v>2.598382479335019</v>
      </c>
      <c r="V156" s="24">
        <v>1.3284503350396029</v>
      </c>
      <c r="W156" s="23">
        <v>2.2374333273781453</v>
      </c>
      <c r="X156" s="24">
        <v>1.617069600560504</v>
      </c>
      <c r="Y156" s="24">
        <v>3.1697856829991964</v>
      </c>
      <c r="Z156" s="23">
        <v>2.3350634859130084</v>
      </c>
      <c r="AA156" s="25">
        <v>1.5999655743888628</v>
      </c>
      <c r="AB156" s="1">
        <v>30</v>
      </c>
      <c r="AC156" s="23">
        <v>6.989101828007817</v>
      </c>
      <c r="AD156" s="24">
        <v>5.440589013990909</v>
      </c>
      <c r="AE156" s="23">
        <v>5.776041693095484</v>
      </c>
      <c r="AF156" s="24">
        <v>3.6905689516515094</v>
      </c>
      <c r="AG156" s="24">
        <v>8.032968738030528</v>
      </c>
      <c r="AH156" s="23">
        <v>5.861044599883566</v>
      </c>
      <c r="AI156" s="25">
        <v>1.7518184844430864</v>
      </c>
      <c r="AJ156" s="1">
        <v>28</v>
      </c>
      <c r="AK156" s="23">
        <v>0.8759254238017669</v>
      </c>
      <c r="AL156" s="24">
        <v>0.2913851336526969</v>
      </c>
      <c r="AM156" s="23">
        <v>0.8070393554354434</v>
      </c>
      <c r="AN156" s="24">
        <v>0.6406174353299962</v>
      </c>
      <c r="AO156" s="24">
        <v>1.1766812790324992</v>
      </c>
      <c r="AP156" s="23">
        <v>0.8204041360482379</v>
      </c>
      <c r="AQ156" s="25">
        <v>1.4884751323885768</v>
      </c>
      <c r="AR156" s="1">
        <v>30</v>
      </c>
      <c r="AS156" s="23">
        <v>1.9261075802403933</v>
      </c>
      <c r="AT156" s="24">
        <v>0.0875228629299294</v>
      </c>
      <c r="AU156" s="23">
        <v>1.9248259025187733</v>
      </c>
      <c r="AV156" s="24">
        <v>1.8647734446522097</v>
      </c>
      <c r="AW156" s="24">
        <v>1.9718961793314302</v>
      </c>
      <c r="AX156" s="23">
        <v>1.9242415783564295</v>
      </c>
      <c r="AY156" s="25">
        <v>1.0454862640520413</v>
      </c>
      <c r="AZ156" s="1">
        <v>0</v>
      </c>
      <c r="BA156" s="27"/>
      <c r="BB156" s="27" t="e">
        <v>#N/A</v>
      </c>
      <c r="BC156" s="27" t="e">
        <v>#N/A</v>
      </c>
      <c r="BD156" s="27" t="e">
        <v>#N/A</v>
      </c>
      <c r="BE156" s="27" t="e">
        <v>#N/A</v>
      </c>
      <c r="BF156" s="27" t="e">
        <v>#N/A</v>
      </c>
      <c r="BG156" s="27" t="e">
        <v>#N/A</v>
      </c>
      <c r="BH156" s="4">
        <f t="shared" si="2"/>
        <v>14.578182001300712</v>
      </c>
      <c r="BI156" s="1">
        <v>30</v>
      </c>
      <c r="BJ156" s="23">
        <v>11.213986154846701</v>
      </c>
      <c r="BK156" s="24">
        <v>16.516503605304635</v>
      </c>
      <c r="BL156" s="23">
        <v>1.6322687318845028</v>
      </c>
      <c r="BM156" s="24">
        <v>0.5993388030663936</v>
      </c>
      <c r="BN156" s="24">
        <v>33.46465898647295</v>
      </c>
      <c r="BO156" s="23">
        <v>2.749710241459415</v>
      </c>
      <c r="BP156" s="25">
        <v>6.325537166742731</v>
      </c>
      <c r="BQ156" s="1">
        <v>30</v>
      </c>
      <c r="BR156" s="28">
        <v>0.12146087053641348</v>
      </c>
      <c r="BS156" s="29">
        <v>0.044162604001191985</v>
      </c>
      <c r="BT156" s="28">
        <v>0.1091391736124664</v>
      </c>
      <c r="BU156" s="29">
        <v>0.08151779330516636</v>
      </c>
      <c r="BV156" s="29">
        <v>0.16034468648541933</v>
      </c>
      <c r="BW156" s="28">
        <v>0.11440975358028799</v>
      </c>
      <c r="BX156" s="25">
        <v>1.4172828839756964</v>
      </c>
    </row>
    <row r="157" spans="1:76" ht="12.75">
      <c r="A157" s="1" t="s">
        <v>83</v>
      </c>
      <c r="B157" s="17">
        <v>35186</v>
      </c>
      <c r="C157" s="16" t="s">
        <v>83</v>
      </c>
      <c r="D157" s="1">
        <v>31</v>
      </c>
      <c r="E157" s="23">
        <v>12.17181035947405</v>
      </c>
      <c r="F157" s="24">
        <v>3.6908468382367388</v>
      </c>
      <c r="G157" s="23">
        <v>12.240841695411218</v>
      </c>
      <c r="H157" s="24">
        <v>8.61392741058624</v>
      </c>
      <c r="I157" s="24">
        <v>16.236025814917408</v>
      </c>
      <c r="J157" s="23">
        <v>11.637840761393514</v>
      </c>
      <c r="K157" s="25">
        <v>1.359631585204793</v>
      </c>
      <c r="L157" s="26">
        <v>31</v>
      </c>
      <c r="M157" s="23">
        <v>0.6999310347192774</v>
      </c>
      <c r="N157" s="24">
        <v>0.2727818670720713</v>
      </c>
      <c r="O157" s="23">
        <v>0.6293569972510289</v>
      </c>
      <c r="P157" s="24">
        <v>0.4805020396591685</v>
      </c>
      <c r="Q157" s="24">
        <v>0.9697452067300633</v>
      </c>
      <c r="R157" s="23">
        <v>0.6479337807836782</v>
      </c>
      <c r="S157" s="25">
        <v>1.5143863262772408</v>
      </c>
      <c r="T157" s="26">
        <v>31</v>
      </c>
      <c r="U157" s="23">
        <v>2.4393342173020005</v>
      </c>
      <c r="V157" s="24">
        <v>0.5640846390151644</v>
      </c>
      <c r="W157" s="23">
        <v>2.373405083905269</v>
      </c>
      <c r="X157" s="24">
        <v>1.8648075470057606</v>
      </c>
      <c r="Y157" s="24">
        <v>3.0146991926567153</v>
      </c>
      <c r="Z157" s="23">
        <v>2.3745012648151262</v>
      </c>
      <c r="AA157" s="25">
        <v>1.2696057798654377</v>
      </c>
      <c r="AB157" s="1">
        <v>31</v>
      </c>
      <c r="AC157" s="23">
        <v>6.635990765816667</v>
      </c>
      <c r="AD157" s="24">
        <v>1.8858788206783177</v>
      </c>
      <c r="AE157" s="23">
        <v>6.289833472344414</v>
      </c>
      <c r="AF157" s="24">
        <v>4.793338159034702</v>
      </c>
      <c r="AG157" s="24">
        <v>8.897688902751124</v>
      </c>
      <c r="AH157" s="23">
        <v>6.374579262061167</v>
      </c>
      <c r="AI157" s="25">
        <v>1.3393674719616588</v>
      </c>
      <c r="AJ157" s="1">
        <v>31</v>
      </c>
      <c r="AK157" s="23">
        <v>0.7690553415459456</v>
      </c>
      <c r="AL157" s="24">
        <v>0.3696017488464898</v>
      </c>
      <c r="AM157" s="23">
        <v>0.7032746321759014</v>
      </c>
      <c r="AN157" s="24">
        <v>0.42194404269311286</v>
      </c>
      <c r="AO157" s="24">
        <v>1.111312718288204</v>
      </c>
      <c r="AP157" s="23">
        <v>0.6887363982711053</v>
      </c>
      <c r="AQ157" s="25">
        <v>1.6258080310296636</v>
      </c>
      <c r="AR157" s="1">
        <v>31</v>
      </c>
      <c r="AS157" s="23">
        <v>1.8278017750421278</v>
      </c>
      <c r="AT157" s="24">
        <v>0.08998691532123114</v>
      </c>
      <c r="AU157" s="23">
        <v>1.8224582916361916</v>
      </c>
      <c r="AV157" s="24">
        <v>1.7371614847833736</v>
      </c>
      <c r="AW157" s="24">
        <v>1.9036193058483515</v>
      </c>
      <c r="AX157" s="23">
        <v>1.8256641392251693</v>
      </c>
      <c r="AY157" s="25">
        <v>1.0503856022737412</v>
      </c>
      <c r="AZ157" s="1">
        <v>0</v>
      </c>
      <c r="BA157" s="27"/>
      <c r="BB157" s="27" t="e">
        <v>#N/A</v>
      </c>
      <c r="BC157" s="27" t="e">
        <v>#N/A</v>
      </c>
      <c r="BD157" s="27" t="e">
        <v>#N/A</v>
      </c>
      <c r="BE157" s="27" t="e">
        <v>#N/A</v>
      </c>
      <c r="BF157" s="27" t="e">
        <v>#N/A</v>
      </c>
      <c r="BG157" s="27" t="e">
        <v>#N/A</v>
      </c>
      <c r="BH157" s="4">
        <f t="shared" si="2"/>
        <v>9.97650182758508</v>
      </c>
      <c r="BI157" s="1">
        <v>31</v>
      </c>
      <c r="BJ157" s="23">
        <v>7.674232175065446</v>
      </c>
      <c r="BK157" s="24">
        <v>8.039444633004155</v>
      </c>
      <c r="BL157" s="23">
        <v>5.401322646091903</v>
      </c>
      <c r="BM157" s="24">
        <v>1.1122997401721118</v>
      </c>
      <c r="BN157" s="24">
        <v>14.350692773272169</v>
      </c>
      <c r="BO157" s="23">
        <v>4.164186251039489</v>
      </c>
      <c r="BP157" s="25">
        <v>3.4006939572650365</v>
      </c>
      <c r="BQ157" s="1">
        <v>31</v>
      </c>
      <c r="BR157" s="28">
        <v>0.15841140771069212</v>
      </c>
      <c r="BS157" s="29">
        <v>0.07697535548167778</v>
      </c>
      <c r="BT157" s="28">
        <v>0.13969291391650723</v>
      </c>
      <c r="BU157" s="29">
        <v>0.097410572877656</v>
      </c>
      <c r="BV157" s="29">
        <v>0.20798317446943287</v>
      </c>
      <c r="BW157" s="28">
        <v>0.1443435752332618</v>
      </c>
      <c r="BX157" s="25">
        <v>1.5220607613591435</v>
      </c>
    </row>
    <row r="158" spans="1:76" ht="12.75">
      <c r="A158" s="1" t="s">
        <v>84</v>
      </c>
      <c r="B158" s="17">
        <v>35217</v>
      </c>
      <c r="C158" s="16" t="s">
        <v>84</v>
      </c>
      <c r="D158" s="1">
        <v>30</v>
      </c>
      <c r="E158" s="23">
        <v>12.807086345628136</v>
      </c>
      <c r="F158" s="24">
        <v>4.397690165491635</v>
      </c>
      <c r="G158" s="23">
        <v>12.149509410185676</v>
      </c>
      <c r="H158" s="24">
        <v>8.545279593194632</v>
      </c>
      <c r="I158" s="24">
        <v>16.514857070914616</v>
      </c>
      <c r="J158" s="23">
        <v>12.100969022582506</v>
      </c>
      <c r="K158" s="25">
        <v>1.413762260681111</v>
      </c>
      <c r="L158" s="26">
        <v>30</v>
      </c>
      <c r="M158" s="23">
        <v>0.6786577562102669</v>
      </c>
      <c r="N158" s="24">
        <v>0.22656778635531286</v>
      </c>
      <c r="O158" s="23">
        <v>0.657436672063272</v>
      </c>
      <c r="P158" s="24">
        <v>0.45433562845354614</v>
      </c>
      <c r="Q158" s="24">
        <v>0.9272094692354182</v>
      </c>
      <c r="R158" s="23">
        <v>0.642934735160527</v>
      </c>
      <c r="S158" s="25">
        <v>1.4025413937153282</v>
      </c>
      <c r="T158" s="26">
        <v>30</v>
      </c>
      <c r="U158" s="23">
        <v>2.6514938521720106</v>
      </c>
      <c r="V158" s="24">
        <v>0.774491159463674</v>
      </c>
      <c r="W158" s="23">
        <v>2.6452939665177535</v>
      </c>
      <c r="X158" s="24">
        <v>1.7732039055989837</v>
      </c>
      <c r="Y158" s="24">
        <v>3.4033159462886324</v>
      </c>
      <c r="Z158" s="23">
        <v>2.5383061252462906</v>
      </c>
      <c r="AA158" s="25">
        <v>1.357726602411099</v>
      </c>
      <c r="AB158" s="1">
        <v>30</v>
      </c>
      <c r="AC158" s="23">
        <v>7.014326937172927</v>
      </c>
      <c r="AD158" s="24">
        <v>2.188358192043877</v>
      </c>
      <c r="AE158" s="23">
        <v>6.948268952343968</v>
      </c>
      <c r="AF158" s="24">
        <v>4.845973696101968</v>
      </c>
      <c r="AG158" s="24">
        <v>8.835349079019844</v>
      </c>
      <c r="AH158" s="23">
        <v>6.6779191926119665</v>
      </c>
      <c r="AI158" s="25">
        <v>1.3849596120790393</v>
      </c>
      <c r="AJ158" s="1">
        <v>30</v>
      </c>
      <c r="AK158" s="23">
        <v>0.8859877620855853</v>
      </c>
      <c r="AL158" s="24">
        <v>0.43009514049782105</v>
      </c>
      <c r="AM158" s="23">
        <v>0.741739435678658</v>
      </c>
      <c r="AN158" s="24">
        <v>0.5074750680202638</v>
      </c>
      <c r="AO158" s="24">
        <v>1.3019479921076687</v>
      </c>
      <c r="AP158" s="23">
        <v>0.7952992149447283</v>
      </c>
      <c r="AQ158" s="25">
        <v>1.603450379194015</v>
      </c>
      <c r="AR158" s="1">
        <v>30</v>
      </c>
      <c r="AS158" s="23">
        <v>1.8140981748999452</v>
      </c>
      <c r="AT158" s="24">
        <v>0.08711811076585273</v>
      </c>
      <c r="AU158" s="23">
        <v>1.8129640473401203</v>
      </c>
      <c r="AV158" s="24">
        <v>1.7624161793685056</v>
      </c>
      <c r="AW158" s="24">
        <v>1.8588076520869596</v>
      </c>
      <c r="AX158" s="23">
        <v>1.8120867703775532</v>
      </c>
      <c r="AY158" s="25">
        <v>1.049066490680205</v>
      </c>
      <c r="AZ158" s="1">
        <v>0</v>
      </c>
      <c r="BA158" s="27"/>
      <c r="BB158" s="27" t="e">
        <v>#N/A</v>
      </c>
      <c r="BC158" s="27" t="e">
        <v>#N/A</v>
      </c>
      <c r="BD158" s="27" t="e">
        <v>#N/A</v>
      </c>
      <c r="BE158" s="27" t="e">
        <v>#N/A</v>
      </c>
      <c r="BF158" s="27" t="e">
        <v>#N/A</v>
      </c>
      <c r="BG158" s="27" t="e">
        <v>#N/A</v>
      </c>
      <c r="BH158" s="4">
        <f t="shared" si="2"/>
        <v>22.988981034964013</v>
      </c>
      <c r="BI158" s="1">
        <v>30</v>
      </c>
      <c r="BJ158" s="23">
        <v>17.683831565356932</v>
      </c>
      <c r="BK158" s="24">
        <v>12.353663142869607</v>
      </c>
      <c r="BL158" s="23">
        <v>15.883772978585428</v>
      </c>
      <c r="BM158" s="24">
        <v>5.5016313299662984</v>
      </c>
      <c r="BN158" s="24">
        <v>30.356249713871446</v>
      </c>
      <c r="BO158" s="23">
        <v>12.422467915744026</v>
      </c>
      <c r="BP158" s="25">
        <v>2.7674129101087206</v>
      </c>
      <c r="BQ158" s="1">
        <v>30</v>
      </c>
      <c r="BR158" s="28">
        <v>0.1530684533212002</v>
      </c>
      <c r="BS158" s="29">
        <v>0.09819589695970833</v>
      </c>
      <c r="BT158" s="28">
        <v>0.11505135742092358</v>
      </c>
      <c r="BU158" s="29">
        <v>0.08111856986350789</v>
      </c>
      <c r="BV158" s="29">
        <v>0.24233395584130568</v>
      </c>
      <c r="BW158" s="28">
        <v>0.13114068680450214</v>
      </c>
      <c r="BX158" s="25">
        <v>1.7178721628252394</v>
      </c>
    </row>
    <row r="159" spans="1:76" ht="12.75">
      <c r="A159" s="1" t="s">
        <v>85</v>
      </c>
      <c r="B159" s="17">
        <v>35247</v>
      </c>
      <c r="C159" s="16" t="s">
        <v>85</v>
      </c>
      <c r="D159" s="1">
        <v>30</v>
      </c>
      <c r="E159" s="23">
        <v>13.674494572249435</v>
      </c>
      <c r="F159" s="24">
        <v>9.205753366485315</v>
      </c>
      <c r="G159" s="23">
        <v>11.136711466198692</v>
      </c>
      <c r="H159" s="24">
        <v>7.639353439836527</v>
      </c>
      <c r="I159" s="24">
        <v>20.96838119544436</v>
      </c>
      <c r="J159" s="23">
        <v>11.701607547341988</v>
      </c>
      <c r="K159" s="25">
        <v>1.7326294045599204</v>
      </c>
      <c r="L159" s="26">
        <v>30</v>
      </c>
      <c r="M159" s="23">
        <v>0.581709242161514</v>
      </c>
      <c r="N159" s="24">
        <v>0.31437745088857416</v>
      </c>
      <c r="O159" s="23">
        <v>0.566555027061778</v>
      </c>
      <c r="P159" s="24">
        <v>0.25653090903015346</v>
      </c>
      <c r="Q159" s="24">
        <v>0.8502091064786744</v>
      </c>
      <c r="R159" s="23">
        <v>0.49907348555785347</v>
      </c>
      <c r="S159" s="25">
        <v>1.7920598558186744</v>
      </c>
      <c r="T159" s="26">
        <v>30</v>
      </c>
      <c r="U159" s="23">
        <v>2.7965276761357236</v>
      </c>
      <c r="V159" s="24">
        <v>1.4549688634881277</v>
      </c>
      <c r="W159" s="23">
        <v>2.35515553953928</v>
      </c>
      <c r="X159" s="24">
        <v>1.772534125598566</v>
      </c>
      <c r="Y159" s="24">
        <v>3.9009433571236474</v>
      </c>
      <c r="Z159" s="23">
        <v>2.4913293576769533</v>
      </c>
      <c r="AA159" s="25">
        <v>1.626370352488864</v>
      </c>
      <c r="AB159" s="1">
        <v>30</v>
      </c>
      <c r="AC159" s="23">
        <v>7.692217341378176</v>
      </c>
      <c r="AD159" s="24">
        <v>5.069602207643474</v>
      </c>
      <c r="AE159" s="23">
        <v>6.228753958355525</v>
      </c>
      <c r="AF159" s="24">
        <v>4.382365353713777</v>
      </c>
      <c r="AG159" s="24">
        <v>11.384709246953026</v>
      </c>
      <c r="AH159" s="23">
        <v>6.586444638726603</v>
      </c>
      <c r="AI159" s="25">
        <v>1.7431444751437841</v>
      </c>
      <c r="AJ159" s="1">
        <v>29</v>
      </c>
      <c r="AK159" s="23">
        <v>0.8852743381583666</v>
      </c>
      <c r="AL159" s="24">
        <v>0.6957029874175674</v>
      </c>
      <c r="AM159" s="23">
        <v>0.8582133971685973</v>
      </c>
      <c r="AN159" s="24">
        <v>0.22612350780023763</v>
      </c>
      <c r="AO159" s="24">
        <v>1.4865376029779125</v>
      </c>
      <c r="AP159" s="23">
        <v>0.7184905963698343</v>
      </c>
      <c r="AQ159" s="25">
        <v>2.415124742368229</v>
      </c>
      <c r="AR159" s="1">
        <v>30</v>
      </c>
      <c r="AS159" s="23">
        <v>1.7785962360502494</v>
      </c>
      <c r="AT159" s="24">
        <v>0.08565892669097924</v>
      </c>
      <c r="AU159" s="23">
        <v>1.7600562692815456</v>
      </c>
      <c r="AV159" s="24">
        <v>1.6964705614231599</v>
      </c>
      <c r="AW159" s="24">
        <v>1.8818354974692304</v>
      </c>
      <c r="AX159" s="23">
        <v>1.7766197378384603</v>
      </c>
      <c r="AY159" s="25">
        <v>1.0490333919638344</v>
      </c>
      <c r="AZ159" s="1">
        <v>0</v>
      </c>
      <c r="BA159" s="27"/>
      <c r="BB159" s="27" t="e">
        <v>#N/A</v>
      </c>
      <c r="BC159" s="27" t="e">
        <v>#N/A</v>
      </c>
      <c r="BD159" s="27" t="e">
        <v>#N/A</v>
      </c>
      <c r="BE159" s="27" t="e">
        <v>#N/A</v>
      </c>
      <c r="BF159" s="27" t="e">
        <v>#N/A</v>
      </c>
      <c r="BG159" s="27" t="e">
        <v>#N/A</v>
      </c>
      <c r="BH159" s="4">
        <f t="shared" si="2"/>
        <v>21.29380904637908</v>
      </c>
      <c r="BI159" s="1">
        <v>30</v>
      </c>
      <c r="BJ159" s="23">
        <v>16.379853112599292</v>
      </c>
      <c r="BK159" s="24">
        <v>11.08074261280984</v>
      </c>
      <c r="BL159" s="23">
        <v>13.933210184164516</v>
      </c>
      <c r="BM159" s="24">
        <v>5.739893326439713</v>
      </c>
      <c r="BN159" s="24">
        <v>27.841308686403657</v>
      </c>
      <c r="BO159" s="23">
        <v>12.46380905505878</v>
      </c>
      <c r="BP159" s="25">
        <v>2.259972709928894</v>
      </c>
      <c r="BQ159" s="1">
        <v>30</v>
      </c>
      <c r="BR159" s="28">
        <v>0.18106372639478113</v>
      </c>
      <c r="BS159" s="29">
        <v>0.14094539930221434</v>
      </c>
      <c r="BT159" s="28">
        <v>0.13757987838486174</v>
      </c>
      <c r="BU159" s="29">
        <v>0.07844866103933046</v>
      </c>
      <c r="BV159" s="29">
        <v>0.3536552440857561</v>
      </c>
      <c r="BW159" s="28">
        <v>0.14034380206215905</v>
      </c>
      <c r="BX159" s="25">
        <v>2.039647142303549</v>
      </c>
    </row>
    <row r="160" spans="1:76" ht="12.75">
      <c r="A160" s="1" t="s">
        <v>86</v>
      </c>
      <c r="B160" s="17">
        <v>35278</v>
      </c>
      <c r="C160" s="16" t="s">
        <v>86</v>
      </c>
      <c r="D160" s="1">
        <v>27</v>
      </c>
      <c r="E160" s="23">
        <v>8.143866719955282</v>
      </c>
      <c r="F160" s="24">
        <v>3.2216932850653377</v>
      </c>
      <c r="G160" s="23">
        <v>7.589968331597472</v>
      </c>
      <c r="H160" s="24">
        <v>4.861642733058902</v>
      </c>
      <c r="I160" s="24">
        <v>10.294074512994433</v>
      </c>
      <c r="J160" s="23">
        <v>7.544337257186448</v>
      </c>
      <c r="K160" s="25">
        <v>1.50004373327951</v>
      </c>
      <c r="L160" s="26">
        <v>27</v>
      </c>
      <c r="M160" s="23">
        <v>0.5554762419209894</v>
      </c>
      <c r="N160" s="24">
        <v>0.4334043745707173</v>
      </c>
      <c r="O160" s="23">
        <v>0.4777006782221131</v>
      </c>
      <c r="P160" s="24">
        <v>0.36488648799120565</v>
      </c>
      <c r="Q160" s="24">
        <v>0.6421035618268599</v>
      </c>
      <c r="R160" s="23">
        <v>0.4733006141621458</v>
      </c>
      <c r="S160" s="25">
        <v>1.7159983437592252</v>
      </c>
      <c r="T160" s="26">
        <v>27</v>
      </c>
      <c r="U160" s="23">
        <v>1.8517643195451436</v>
      </c>
      <c r="V160" s="24">
        <v>0.6501082966731092</v>
      </c>
      <c r="W160" s="23">
        <v>1.7736570768298416</v>
      </c>
      <c r="X160" s="24">
        <v>1.285379748932908</v>
      </c>
      <c r="Y160" s="24">
        <v>2.6045263422664626</v>
      </c>
      <c r="Z160" s="23">
        <v>1.7489252477811221</v>
      </c>
      <c r="AA160" s="25">
        <v>1.4100546581623856</v>
      </c>
      <c r="AB160" s="1">
        <v>27</v>
      </c>
      <c r="AC160" s="23">
        <v>4.272821151727761</v>
      </c>
      <c r="AD160" s="24">
        <v>1.6534729333140255</v>
      </c>
      <c r="AE160" s="23">
        <v>4.016832845788904</v>
      </c>
      <c r="AF160" s="24">
        <v>2.6008439460696</v>
      </c>
      <c r="AG160" s="24">
        <v>5.662950333727349</v>
      </c>
      <c r="AH160" s="23">
        <v>3.972367526237666</v>
      </c>
      <c r="AI160" s="25">
        <v>1.4841171133978293</v>
      </c>
      <c r="AJ160" s="1">
        <v>27</v>
      </c>
      <c r="AK160" s="23">
        <v>0.7762952356552663</v>
      </c>
      <c r="AL160" s="24">
        <v>0.34167253625276256</v>
      </c>
      <c r="AM160" s="23">
        <v>0.6920180028189792</v>
      </c>
      <c r="AN160" s="24">
        <v>0.5008211933968949</v>
      </c>
      <c r="AO160" s="24">
        <v>1.1481687679282677</v>
      </c>
      <c r="AP160" s="23">
        <v>0.7109604342973153</v>
      </c>
      <c r="AQ160" s="25">
        <v>1.530962845416033</v>
      </c>
      <c r="AR160" s="1">
        <v>27</v>
      </c>
      <c r="AS160" s="23">
        <v>1.9041354987417813</v>
      </c>
      <c r="AT160" s="24">
        <v>0.1400221722853734</v>
      </c>
      <c r="AU160" s="23">
        <v>1.8704318845238264</v>
      </c>
      <c r="AV160" s="24">
        <v>1.7567583911088747</v>
      </c>
      <c r="AW160" s="24">
        <v>2.051885562449832</v>
      </c>
      <c r="AX160" s="23">
        <v>1.8992042421442012</v>
      </c>
      <c r="AY160" s="25">
        <v>1.0760782211381197</v>
      </c>
      <c r="AZ160" s="1">
        <v>0</v>
      </c>
      <c r="BA160" s="27"/>
      <c r="BB160" s="27" t="e">
        <v>#N/A</v>
      </c>
      <c r="BC160" s="27" t="e">
        <v>#N/A</v>
      </c>
      <c r="BD160" s="27" t="e">
        <v>#N/A</v>
      </c>
      <c r="BE160" s="27" t="e">
        <v>#N/A</v>
      </c>
      <c r="BF160" s="27" t="e">
        <v>#N/A</v>
      </c>
      <c r="BG160" s="27" t="e">
        <v>#N/A</v>
      </c>
      <c r="BH160" s="4">
        <f t="shared" si="2"/>
        <v>14.681343727348267</v>
      </c>
      <c r="BI160" s="1">
        <v>27</v>
      </c>
      <c r="BJ160" s="23">
        <v>11.293341328729436</v>
      </c>
      <c r="BK160" s="24">
        <v>10.18279372675284</v>
      </c>
      <c r="BL160" s="23">
        <v>8.423154454222919</v>
      </c>
      <c r="BM160" s="24">
        <v>2.451826521408004</v>
      </c>
      <c r="BN160" s="24">
        <v>23.406553932754093</v>
      </c>
      <c r="BO160" s="23">
        <v>7.073295452659542</v>
      </c>
      <c r="BP160" s="25">
        <v>2.884691924308467</v>
      </c>
      <c r="BQ160" s="1">
        <v>27</v>
      </c>
      <c r="BR160" s="28">
        <v>0.12770573455434267</v>
      </c>
      <c r="BS160" s="29">
        <v>0.15947083344139795</v>
      </c>
      <c r="BT160" s="28">
        <v>0.09610638313361779</v>
      </c>
      <c r="BU160" s="29">
        <v>0.06293678425606408</v>
      </c>
      <c r="BV160" s="29">
        <v>0.1302363077933777</v>
      </c>
      <c r="BW160" s="28">
        <v>0.10019725465067723</v>
      </c>
      <c r="BX160" s="25">
        <v>1.7479375593641628</v>
      </c>
    </row>
    <row r="161" spans="1:76" ht="12.75">
      <c r="A161" s="1" t="s">
        <v>87</v>
      </c>
      <c r="B161" s="17">
        <v>35309</v>
      </c>
      <c r="C161" s="16" t="s">
        <v>87</v>
      </c>
      <c r="D161" s="1">
        <v>28</v>
      </c>
      <c r="E161" s="23">
        <v>9.19211250504172</v>
      </c>
      <c r="F161" s="24">
        <v>4.86256300783163</v>
      </c>
      <c r="G161" s="23">
        <v>8.021991418061079</v>
      </c>
      <c r="H161" s="24">
        <v>5.333529172205012</v>
      </c>
      <c r="I161" s="24">
        <v>13.080707426557431</v>
      </c>
      <c r="J161" s="23">
        <v>8.154741482690342</v>
      </c>
      <c r="K161" s="25">
        <v>1.6475597391382304</v>
      </c>
      <c r="L161" s="26">
        <v>28</v>
      </c>
      <c r="M161" s="23">
        <v>0.45400640067958814</v>
      </c>
      <c r="N161" s="24">
        <v>0.22277671259904605</v>
      </c>
      <c r="O161" s="23">
        <v>0.3628864895482105</v>
      </c>
      <c r="P161" s="24">
        <v>0.2643367307960998</v>
      </c>
      <c r="Q161" s="24">
        <v>0.6936703747015524</v>
      </c>
      <c r="R161" s="23">
        <v>0.40669592380084163</v>
      </c>
      <c r="S161" s="25">
        <v>1.6114410339012148</v>
      </c>
      <c r="T161" s="26">
        <v>28</v>
      </c>
      <c r="U161" s="23">
        <v>1.9240623603939084</v>
      </c>
      <c r="V161" s="24">
        <v>0.8669739370362413</v>
      </c>
      <c r="W161" s="23">
        <v>1.6120195366468795</v>
      </c>
      <c r="X161" s="24">
        <v>1.2753235184319658</v>
      </c>
      <c r="Y161" s="24">
        <v>2.3809065369445177</v>
      </c>
      <c r="Z161" s="23">
        <v>1.7777385658371756</v>
      </c>
      <c r="AA161" s="25">
        <v>1.4789740238976299</v>
      </c>
      <c r="AB161" s="1">
        <v>28</v>
      </c>
      <c r="AC161" s="23">
        <v>4.942618375099308</v>
      </c>
      <c r="AD161" s="24">
        <v>2.574280452145368</v>
      </c>
      <c r="AE161" s="23">
        <v>4.447988759160698</v>
      </c>
      <c r="AF161" s="24">
        <v>3.0259121571861454</v>
      </c>
      <c r="AG161" s="24">
        <v>7.061360428061442</v>
      </c>
      <c r="AH161" s="23">
        <v>4.402210919146351</v>
      </c>
      <c r="AI161" s="25">
        <v>1.6305473507280976</v>
      </c>
      <c r="AJ161" s="1">
        <v>28</v>
      </c>
      <c r="AK161" s="23">
        <v>0.6800053153814123</v>
      </c>
      <c r="AL161" s="24">
        <v>0.42703408186622066</v>
      </c>
      <c r="AM161" s="23">
        <v>0.578949258163594</v>
      </c>
      <c r="AN161" s="24">
        <v>0.3622576649843003</v>
      </c>
      <c r="AO161" s="24">
        <v>1.0595841701102877</v>
      </c>
      <c r="AP161" s="23">
        <v>0.5828931067359118</v>
      </c>
      <c r="AQ161" s="25">
        <v>1.7262083908535217</v>
      </c>
      <c r="AR161" s="1">
        <v>28</v>
      </c>
      <c r="AS161" s="23">
        <v>1.8542197218378484</v>
      </c>
      <c r="AT161" s="24">
        <v>0.0827143132413587</v>
      </c>
      <c r="AU161" s="23">
        <v>1.861240312963509</v>
      </c>
      <c r="AV161" s="24">
        <v>1.7553220329502564</v>
      </c>
      <c r="AW161" s="24">
        <v>1.9347631768439113</v>
      </c>
      <c r="AX161" s="23">
        <v>1.852419530200897</v>
      </c>
      <c r="AY161" s="25">
        <v>1.0460566989826092</v>
      </c>
      <c r="AZ161" s="1">
        <v>0</v>
      </c>
      <c r="BA161" s="27"/>
      <c r="BB161" s="27" t="e">
        <v>#N/A</v>
      </c>
      <c r="BC161" s="27" t="e">
        <v>#N/A</v>
      </c>
      <c r="BD161" s="27" t="e">
        <v>#N/A</v>
      </c>
      <c r="BE161" s="27" t="e">
        <v>#N/A</v>
      </c>
      <c r="BF161" s="27" t="e">
        <v>#N/A</v>
      </c>
      <c r="BG161" s="27" t="e">
        <v>#N/A</v>
      </c>
      <c r="BH161" s="4">
        <f t="shared" si="2"/>
        <v>17.00363371189726</v>
      </c>
      <c r="BI161" s="1">
        <v>28</v>
      </c>
      <c r="BJ161" s="23">
        <v>13.079718239920968</v>
      </c>
      <c r="BK161" s="24">
        <v>19.48930145839819</v>
      </c>
      <c r="BL161" s="23">
        <v>6.026170293564621</v>
      </c>
      <c r="BM161" s="24">
        <v>0.9419536655528239</v>
      </c>
      <c r="BN161" s="24">
        <v>25.136435893640662</v>
      </c>
      <c r="BO161" s="23">
        <v>5.307471933591582</v>
      </c>
      <c r="BP161" s="25">
        <v>4.372419866496069</v>
      </c>
      <c r="BQ161" s="1">
        <v>28</v>
      </c>
      <c r="BR161" s="28">
        <v>0.07978869802381515</v>
      </c>
      <c r="BS161" s="29">
        <v>0.05086765704235758</v>
      </c>
      <c r="BT161" s="28">
        <v>0.06717256036893436</v>
      </c>
      <c r="BU161" s="29">
        <v>0.045086097934232364</v>
      </c>
      <c r="BV161" s="29">
        <v>0.1124893490176557</v>
      </c>
      <c r="BW161" s="28">
        <v>0.0664978620327486</v>
      </c>
      <c r="BX161" s="25">
        <v>1.888604798878838</v>
      </c>
    </row>
    <row r="162" spans="1:76" ht="12.75">
      <c r="A162" s="1" t="s">
        <v>88</v>
      </c>
      <c r="B162" s="17">
        <v>35339</v>
      </c>
      <c r="C162" s="16" t="s">
        <v>88</v>
      </c>
      <c r="D162" s="1">
        <v>31</v>
      </c>
      <c r="E162" s="23">
        <v>9.969883236036019</v>
      </c>
      <c r="F162" s="24">
        <v>6.71235344814228</v>
      </c>
      <c r="G162" s="23">
        <v>9.330211354720305</v>
      </c>
      <c r="H162" s="24">
        <v>5.307498718324423</v>
      </c>
      <c r="I162" s="24">
        <v>13.72276141602507</v>
      </c>
      <c r="J162" s="23">
        <v>8.513170838402191</v>
      </c>
      <c r="K162" s="25">
        <v>1.7586287799167981</v>
      </c>
      <c r="L162" s="26">
        <v>31</v>
      </c>
      <c r="M162" s="23">
        <v>0.42099144658113846</v>
      </c>
      <c r="N162" s="24">
        <v>0.2410936732272478</v>
      </c>
      <c r="O162" s="23">
        <v>0.39046353815990376</v>
      </c>
      <c r="P162" s="24">
        <v>0.19917061276735623</v>
      </c>
      <c r="Q162" s="24">
        <v>0.6264547582918476</v>
      </c>
      <c r="R162" s="23">
        <v>0.35808373767594887</v>
      </c>
      <c r="S162" s="25">
        <v>1.8160923674729905</v>
      </c>
      <c r="T162" s="26">
        <v>31</v>
      </c>
      <c r="U162" s="23">
        <v>1.9375315622943263</v>
      </c>
      <c r="V162" s="24">
        <v>0.8932797427533952</v>
      </c>
      <c r="W162" s="23">
        <v>1.7904764485750646</v>
      </c>
      <c r="X162" s="24">
        <v>1.2386596002652883</v>
      </c>
      <c r="Y162" s="24">
        <v>2.4655019233728184</v>
      </c>
      <c r="Z162" s="23">
        <v>1.7881467325394222</v>
      </c>
      <c r="AA162" s="25">
        <v>1.4863021825940246</v>
      </c>
      <c r="AB162" s="1">
        <v>31</v>
      </c>
      <c r="AC162" s="23">
        <v>5.416200540103502</v>
      </c>
      <c r="AD162" s="24">
        <v>3.5996810337022644</v>
      </c>
      <c r="AE162" s="23">
        <v>4.713030995145378</v>
      </c>
      <c r="AF162" s="24">
        <v>2.9675789854212677</v>
      </c>
      <c r="AG162" s="24">
        <v>7.410687633373345</v>
      </c>
      <c r="AH162" s="23">
        <v>4.6525451641644695</v>
      </c>
      <c r="AI162" s="25">
        <v>1.734646584349082</v>
      </c>
      <c r="AJ162" s="1">
        <v>30</v>
      </c>
      <c r="AK162" s="23">
        <v>0.5836168353740514</v>
      </c>
      <c r="AL162" s="24">
        <v>0.29198895625358956</v>
      </c>
      <c r="AM162" s="23">
        <v>0.5212407574137399</v>
      </c>
      <c r="AN162" s="24">
        <v>0.3556666302823487</v>
      </c>
      <c r="AO162" s="24">
        <v>0.8933056761050402</v>
      </c>
      <c r="AP162" s="23">
        <v>0.5107211217652937</v>
      </c>
      <c r="AQ162" s="25">
        <v>1.7663055279949649</v>
      </c>
      <c r="AR162" s="1">
        <v>31</v>
      </c>
      <c r="AS162" s="23">
        <v>1.8320698124843497</v>
      </c>
      <c r="AT162" s="24">
        <v>0.09323500277020702</v>
      </c>
      <c r="AU162" s="23">
        <v>1.849292284730321</v>
      </c>
      <c r="AV162" s="24">
        <v>1.7394947582841467</v>
      </c>
      <c r="AW162" s="24">
        <v>1.9010267402711216</v>
      </c>
      <c r="AX162" s="23">
        <v>1.8297878984547238</v>
      </c>
      <c r="AY162" s="25">
        <v>1.0520078925592384</v>
      </c>
      <c r="AZ162" s="1">
        <v>0</v>
      </c>
      <c r="BA162" s="27"/>
      <c r="BB162" s="27" t="e">
        <v>#N/A</v>
      </c>
      <c r="BC162" s="27" t="e">
        <v>#N/A</v>
      </c>
      <c r="BD162" s="27" t="e">
        <v>#N/A</v>
      </c>
      <c r="BE162" s="27" t="e">
        <v>#N/A</v>
      </c>
      <c r="BF162" s="27" t="e">
        <v>#N/A</v>
      </c>
      <c r="BG162" s="27" t="e">
        <v>#N/A</v>
      </c>
      <c r="BH162" s="4">
        <f t="shared" si="2"/>
        <v>12.76158785477169</v>
      </c>
      <c r="BI162" s="1">
        <v>31</v>
      </c>
      <c r="BJ162" s="23">
        <v>9.816606042132069</v>
      </c>
      <c r="BK162" s="24">
        <v>12.996948668341886</v>
      </c>
      <c r="BL162" s="23">
        <v>5.662522487296547</v>
      </c>
      <c r="BM162" s="24">
        <v>1.6591905724298304</v>
      </c>
      <c r="BN162" s="24">
        <v>13.460426635834422</v>
      </c>
      <c r="BO162" s="23">
        <v>5.2745546256674825</v>
      </c>
      <c r="BP162" s="25">
        <v>3.0408298428144973</v>
      </c>
      <c r="BQ162" s="1">
        <v>31</v>
      </c>
      <c r="BR162" s="28">
        <v>0.09618136875436407</v>
      </c>
      <c r="BS162" s="29">
        <v>0.04997468864461223</v>
      </c>
      <c r="BT162" s="28">
        <v>0.08597278208222796</v>
      </c>
      <c r="BU162" s="29">
        <v>0.057578614926127605</v>
      </c>
      <c r="BV162" s="29">
        <v>0.13548153128811843</v>
      </c>
      <c r="BW162" s="28">
        <v>0.08652203546726284</v>
      </c>
      <c r="BX162" s="25">
        <v>1.5771575413728862</v>
      </c>
    </row>
    <row r="163" spans="1:76" ht="12.75">
      <c r="A163" s="1" t="s">
        <v>89</v>
      </c>
      <c r="B163" s="17">
        <v>35370</v>
      </c>
      <c r="C163" s="16" t="s">
        <v>89</v>
      </c>
      <c r="D163" s="1">
        <v>30</v>
      </c>
      <c r="E163" s="23">
        <v>12.993827944048851</v>
      </c>
      <c r="F163" s="24">
        <v>10.2508873455462</v>
      </c>
      <c r="G163" s="23">
        <v>11.191263184041937</v>
      </c>
      <c r="H163" s="24">
        <v>6.4238156835902425</v>
      </c>
      <c r="I163" s="24">
        <v>15.31747032397679</v>
      </c>
      <c r="J163" s="23">
        <v>10.785310279452213</v>
      </c>
      <c r="K163" s="25">
        <v>1.7834214710177558</v>
      </c>
      <c r="L163" s="26">
        <v>30</v>
      </c>
      <c r="M163" s="23">
        <v>0.7632977114273005</v>
      </c>
      <c r="N163" s="24">
        <v>0.49685087718878357</v>
      </c>
      <c r="O163" s="23">
        <v>0.5942095581036155</v>
      </c>
      <c r="P163" s="24">
        <v>0.27459136428405906</v>
      </c>
      <c r="Q163" s="24">
        <v>1.332766620477658</v>
      </c>
      <c r="R163" s="23">
        <v>0.59089962318403</v>
      </c>
      <c r="S163" s="25">
        <v>2.228035531166987</v>
      </c>
      <c r="T163" s="26">
        <v>30</v>
      </c>
      <c r="U163" s="23">
        <v>2.6991204557141106</v>
      </c>
      <c r="V163" s="24">
        <v>1.4237093269087409</v>
      </c>
      <c r="W163" s="23">
        <v>2.4293004536930414</v>
      </c>
      <c r="X163" s="24">
        <v>1.5389161534692533</v>
      </c>
      <c r="Y163" s="24">
        <v>3.448362540507832</v>
      </c>
      <c r="Z163" s="23">
        <v>2.4295949027623895</v>
      </c>
      <c r="AA163" s="25">
        <v>1.5731194266519368</v>
      </c>
      <c r="AB163" s="1">
        <v>30</v>
      </c>
      <c r="AC163" s="23">
        <v>6.998339362789505</v>
      </c>
      <c r="AD163" s="24">
        <v>5.2629176105670075</v>
      </c>
      <c r="AE163" s="23">
        <v>6.109570152001805</v>
      </c>
      <c r="AF163" s="24">
        <v>3.8663438226303675</v>
      </c>
      <c r="AG163" s="24">
        <v>8.115106279306431</v>
      </c>
      <c r="AH163" s="23">
        <v>5.926872400260581</v>
      </c>
      <c r="AI163" s="25">
        <v>1.7155451183887478</v>
      </c>
      <c r="AJ163" s="1">
        <v>28</v>
      </c>
      <c r="AK163" s="23">
        <v>0.9516018840618014</v>
      </c>
      <c r="AL163" s="24">
        <v>0.49767539185497933</v>
      </c>
      <c r="AM163" s="23">
        <v>0.8413601048529563</v>
      </c>
      <c r="AN163" s="24">
        <v>0.5093590550206503</v>
      </c>
      <c r="AO163" s="24">
        <v>1.3622390750481286</v>
      </c>
      <c r="AP163" s="23">
        <v>0.8297438756222408</v>
      </c>
      <c r="AQ163" s="25">
        <v>1.7296823352863393</v>
      </c>
      <c r="AR163" s="1">
        <v>30</v>
      </c>
      <c r="AS163" s="23">
        <v>1.8250263764593335</v>
      </c>
      <c r="AT163" s="24">
        <v>0.14720343142741335</v>
      </c>
      <c r="AU163" s="23">
        <v>1.8402128712522732</v>
      </c>
      <c r="AV163" s="24">
        <v>1.7052567380668566</v>
      </c>
      <c r="AW163" s="24">
        <v>1.8877593406092963</v>
      </c>
      <c r="AX163" s="23">
        <v>1.819730466776715</v>
      </c>
      <c r="AY163" s="25">
        <v>1.0791869465677397</v>
      </c>
      <c r="AZ163" s="1">
        <v>0</v>
      </c>
      <c r="BA163" s="27"/>
      <c r="BB163" s="27" t="e">
        <v>#N/A</v>
      </c>
      <c r="BC163" s="27" t="e">
        <v>#N/A</v>
      </c>
      <c r="BD163" s="27" t="e">
        <v>#N/A</v>
      </c>
      <c r="BE163" s="27" t="e">
        <v>#N/A</v>
      </c>
      <c r="BF163" s="27" t="e">
        <v>#N/A</v>
      </c>
      <c r="BG163" s="27" t="e">
        <v>#N/A</v>
      </c>
      <c r="BH163" s="4">
        <f t="shared" si="2"/>
        <v>13.427258456758661</v>
      </c>
      <c r="BI163" s="1">
        <v>30</v>
      </c>
      <c r="BJ163" s="23">
        <v>10.328660351352816</v>
      </c>
      <c r="BK163" s="24">
        <v>9.004296477102244</v>
      </c>
      <c r="BL163" s="23">
        <v>6.797645893789393</v>
      </c>
      <c r="BM163" s="24">
        <v>2.7397737880895696</v>
      </c>
      <c r="BN163" s="24">
        <v>19.074988541170146</v>
      </c>
      <c r="BO163" s="23">
        <v>6.9630440628680255</v>
      </c>
      <c r="BP163" s="25">
        <v>2.52717466047714</v>
      </c>
      <c r="BQ163" s="1">
        <v>30</v>
      </c>
      <c r="BR163" s="28">
        <v>0.11675623788541063</v>
      </c>
      <c r="BS163" s="29">
        <v>0.0840065686400754</v>
      </c>
      <c r="BT163" s="28">
        <v>0.09486941817606234</v>
      </c>
      <c r="BU163" s="29">
        <v>0.04454688845246959</v>
      </c>
      <c r="BV163" s="29">
        <v>0.19027808736596233</v>
      </c>
      <c r="BW163" s="28">
        <v>0.09071496198455878</v>
      </c>
      <c r="BX163" s="25">
        <v>2.119252188328032</v>
      </c>
    </row>
    <row r="164" spans="1:76" ht="12.75">
      <c r="A164" s="1" t="s">
        <v>90</v>
      </c>
      <c r="B164" s="17">
        <v>35400</v>
      </c>
      <c r="C164" s="16" t="s">
        <v>90</v>
      </c>
      <c r="D164" s="1">
        <v>30</v>
      </c>
      <c r="E164" s="23">
        <v>12.187502190556149</v>
      </c>
      <c r="F164" s="24">
        <v>7.2985766414300475</v>
      </c>
      <c r="G164" s="23">
        <v>9.783957430294468</v>
      </c>
      <c r="H164" s="24">
        <v>5.977418982414732</v>
      </c>
      <c r="I164" s="24">
        <v>21.501070172481306</v>
      </c>
      <c r="J164" s="23">
        <v>10.325535219567033</v>
      </c>
      <c r="K164" s="25">
        <v>1.797325804990644</v>
      </c>
      <c r="L164" s="26">
        <v>30</v>
      </c>
      <c r="M164" s="23">
        <v>0.5073472462629092</v>
      </c>
      <c r="N164" s="24">
        <v>0.37907224199080236</v>
      </c>
      <c r="O164" s="23">
        <v>0.3830397096140201</v>
      </c>
      <c r="P164" s="24">
        <v>0.2178627884215743</v>
      </c>
      <c r="Q164" s="24">
        <v>0.7031063262372287</v>
      </c>
      <c r="R164" s="23">
        <v>0.4055365878357612</v>
      </c>
      <c r="S164" s="25">
        <v>1.95088040458697</v>
      </c>
      <c r="T164" s="26">
        <v>30</v>
      </c>
      <c r="U164" s="23">
        <v>2.359244682160287</v>
      </c>
      <c r="V164" s="24">
        <v>1.1972420176344252</v>
      </c>
      <c r="W164" s="23">
        <v>1.8360483873819833</v>
      </c>
      <c r="X164" s="24">
        <v>1.3548004766529183</v>
      </c>
      <c r="Y164" s="24">
        <v>3.785786277960809</v>
      </c>
      <c r="Z164" s="23">
        <v>2.1084260269868236</v>
      </c>
      <c r="AA164" s="25">
        <v>1.6040822247594042</v>
      </c>
      <c r="AB164" s="1">
        <v>30</v>
      </c>
      <c r="AC164" s="23">
        <v>7.443855400500684</v>
      </c>
      <c r="AD164" s="24">
        <v>4.319224300543199</v>
      </c>
      <c r="AE164" s="23">
        <v>6.029080177833971</v>
      </c>
      <c r="AF164" s="24">
        <v>3.7207930290779334</v>
      </c>
      <c r="AG164" s="24">
        <v>13.112498096572711</v>
      </c>
      <c r="AH164" s="23">
        <v>6.37815548958553</v>
      </c>
      <c r="AI164" s="25">
        <v>1.7574150615645312</v>
      </c>
      <c r="AJ164" s="1">
        <v>27</v>
      </c>
      <c r="AK164" s="23">
        <v>0.44584765662329523</v>
      </c>
      <c r="AL164" s="24">
        <v>0.49414255959163605</v>
      </c>
      <c r="AM164" s="23">
        <v>0.3016929411776372</v>
      </c>
      <c r="AN164" s="24">
        <v>0.1651583580283271</v>
      </c>
      <c r="AO164" s="24">
        <v>0.5462824193518465</v>
      </c>
      <c r="AP164" s="23">
        <v>0.3621246096362166</v>
      </c>
      <c r="AQ164" s="25">
        <v>2.026114483006073</v>
      </c>
      <c r="AR164" s="1">
        <v>30</v>
      </c>
      <c r="AS164" s="23">
        <v>1.62102587748839</v>
      </c>
      <c r="AT164" s="24">
        <v>0.08177145556488878</v>
      </c>
      <c r="AU164" s="23">
        <v>1.6315061595675489</v>
      </c>
      <c r="AV164" s="24">
        <v>1.5873277176570677</v>
      </c>
      <c r="AW164" s="24">
        <v>1.6761050068755026</v>
      </c>
      <c r="AX164" s="23">
        <v>1.6188904827464494</v>
      </c>
      <c r="AY164" s="25">
        <v>1.0546145638578042</v>
      </c>
      <c r="AZ164" s="1">
        <v>0</v>
      </c>
      <c r="BA164" s="27"/>
      <c r="BB164" s="27" t="e">
        <v>#N/A</v>
      </c>
      <c r="BC164" s="27" t="e">
        <v>#N/A</v>
      </c>
      <c r="BD164" s="27" t="e">
        <v>#N/A</v>
      </c>
      <c r="BE164" s="27" t="e">
        <v>#N/A</v>
      </c>
      <c r="BF164" s="27" t="e">
        <v>#N/A</v>
      </c>
      <c r="BG164" s="27" t="e">
        <v>#N/A</v>
      </c>
      <c r="BH164" s="4">
        <f t="shared" si="2"/>
        <v>1.3425716394435636</v>
      </c>
      <c r="BI164" s="1">
        <v>30</v>
      </c>
      <c r="BJ164" s="23">
        <v>1.0327474149565874</v>
      </c>
      <c r="BK164" s="24">
        <v>1.2878061514664216</v>
      </c>
      <c r="BL164" s="23">
        <v>0.6284718220540619</v>
      </c>
      <c r="BM164" s="24">
        <v>0.23483973575767716</v>
      </c>
      <c r="BN164" s="24">
        <v>1.5917962087713688</v>
      </c>
      <c r="BO164" s="23">
        <v>0.6602946179351599</v>
      </c>
      <c r="BP164" s="25">
        <v>2.5694955734123983</v>
      </c>
      <c r="BQ164" s="1">
        <v>30</v>
      </c>
      <c r="BR164" s="28">
        <v>0.06322299090378405</v>
      </c>
      <c r="BS164" s="29">
        <v>0.0740104414568424</v>
      </c>
      <c r="BT164" s="28">
        <v>0.03229545917016369</v>
      </c>
      <c r="BU164" s="29">
        <v>0.007873296598910468</v>
      </c>
      <c r="BV164" s="29">
        <v>0.13729980536450548</v>
      </c>
      <c r="BW164" s="28">
        <v>0.028947272364942822</v>
      </c>
      <c r="BX164" s="25">
        <v>4.210283055624832</v>
      </c>
    </row>
    <row r="165" spans="1:76" ht="12.75">
      <c r="A165" s="1" t="s">
        <v>79</v>
      </c>
      <c r="B165" s="17">
        <v>35431</v>
      </c>
      <c r="C165" s="18" t="s">
        <v>79</v>
      </c>
      <c r="D165" s="1">
        <v>30</v>
      </c>
      <c r="E165" s="23">
        <v>10.608867598241897</v>
      </c>
      <c r="F165" s="24">
        <v>3.8203289742236515</v>
      </c>
      <c r="G165" s="23">
        <v>9.590914541435726</v>
      </c>
      <c r="H165" s="24">
        <v>6.901847087119662</v>
      </c>
      <c r="I165" s="24">
        <v>15.979168820268205</v>
      </c>
      <c r="J165" s="23">
        <v>9.98798244412944</v>
      </c>
      <c r="K165" s="25">
        <v>1.4195098818122889</v>
      </c>
      <c r="L165" s="1">
        <v>30</v>
      </c>
      <c r="M165" s="23">
        <v>0.2561672163184367</v>
      </c>
      <c r="N165" s="24">
        <v>0.11504572527837066</v>
      </c>
      <c r="O165" s="23">
        <v>0.2400970649745503</v>
      </c>
      <c r="P165" s="24">
        <v>0.16799591692113597</v>
      </c>
      <c r="Q165" s="24">
        <v>0.3463728706223925</v>
      </c>
      <c r="R165" s="23">
        <v>0.23717436148074467</v>
      </c>
      <c r="S165" s="25">
        <v>1.4689325128201254</v>
      </c>
      <c r="T165" s="1">
        <v>30</v>
      </c>
      <c r="U165" s="23">
        <v>1.7204923178581992</v>
      </c>
      <c r="V165" s="24">
        <v>0.5149248884873763</v>
      </c>
      <c r="W165" s="23">
        <v>1.5912669771308265</v>
      </c>
      <c r="X165" s="24">
        <v>1.2175731931794898</v>
      </c>
      <c r="Y165" s="24">
        <v>2.3897453367336894</v>
      </c>
      <c r="Z165" s="23">
        <v>1.6476291886547172</v>
      </c>
      <c r="AA165" s="25">
        <v>1.3492313735033021</v>
      </c>
      <c r="AB165" s="1">
        <v>30</v>
      </c>
      <c r="AC165" s="23">
        <v>6.197886286341194</v>
      </c>
      <c r="AD165" s="24">
        <v>2.1407647152149445</v>
      </c>
      <c r="AE165" s="23">
        <v>5.704960600884482</v>
      </c>
      <c r="AF165" s="24">
        <v>4.0049558251719475</v>
      </c>
      <c r="AG165" s="24">
        <v>9.138701965663655</v>
      </c>
      <c r="AH165" s="23">
        <v>5.8547076318684805</v>
      </c>
      <c r="AI165" s="25">
        <v>1.4087002427947257</v>
      </c>
      <c r="AJ165" s="1">
        <v>30</v>
      </c>
      <c r="AK165" s="23">
        <v>0.1604843395861204</v>
      </c>
      <c r="AL165" s="24">
        <v>0.11518473738194292</v>
      </c>
      <c r="AM165" s="23">
        <v>0.1339424618469986</v>
      </c>
      <c r="AN165" s="24">
        <v>0.05973092747520627</v>
      </c>
      <c r="AO165" s="24">
        <v>0.2687177213561515</v>
      </c>
      <c r="AP165" s="23">
        <v>0.14363571698456523</v>
      </c>
      <c r="AQ165" s="25">
        <v>2.0186966748919297</v>
      </c>
      <c r="AR165" s="1">
        <v>30</v>
      </c>
      <c r="AS165" s="23">
        <v>1.707051335517939</v>
      </c>
      <c r="AT165" s="24">
        <v>0.06234447530569016</v>
      </c>
      <c r="AU165" s="23">
        <v>1.693922336551883</v>
      </c>
      <c r="AV165" s="24">
        <v>1.6589536404685228</v>
      </c>
      <c r="AW165" s="24">
        <v>1.7559413593859527</v>
      </c>
      <c r="AX165" s="23">
        <v>1.7059745886818711</v>
      </c>
      <c r="AY165" s="25">
        <v>1.0365944122851507</v>
      </c>
      <c r="AZ165" s="1">
        <v>0</v>
      </c>
      <c r="BA165" s="27"/>
      <c r="BB165" s="27" t="e">
        <v>#N/A</v>
      </c>
      <c r="BC165" s="27" t="e">
        <v>#N/A</v>
      </c>
      <c r="BD165" s="27" t="e">
        <v>#N/A</v>
      </c>
      <c r="BE165" s="27" t="e">
        <v>#N/A</v>
      </c>
      <c r="BF165" s="27" t="e">
        <v>#N/A</v>
      </c>
      <c r="BG165" s="27" t="e">
        <v>#N/A</v>
      </c>
      <c r="BH165" s="4">
        <f t="shared" si="2"/>
        <v>0.5501491215258048</v>
      </c>
      <c r="BI165" s="1">
        <v>30</v>
      </c>
      <c r="BJ165" s="23">
        <v>0.4231916319429267</v>
      </c>
      <c r="BK165" s="24">
        <v>0.38566329515066056</v>
      </c>
      <c r="BL165" s="23">
        <v>0.3654861134887212</v>
      </c>
      <c r="BM165" s="24">
        <v>0.09575918288761726</v>
      </c>
      <c r="BN165" s="24">
        <v>0.5785360464977541</v>
      </c>
      <c r="BO165" s="23">
        <v>0.31938167265007583</v>
      </c>
      <c r="BP165" s="25">
        <v>2.31108631293764</v>
      </c>
      <c r="BQ165" s="1">
        <v>30</v>
      </c>
      <c r="BR165" s="28">
        <v>0.01607678548600226</v>
      </c>
      <c r="BS165" s="29">
        <v>0.020547856672174847</v>
      </c>
      <c r="BT165" s="28">
        <v>0.011097053794874424</v>
      </c>
      <c r="BU165" s="29">
        <v>0.0001206719198707452</v>
      </c>
      <c r="BV165" s="29">
        <v>0.02534203206912386</v>
      </c>
      <c r="BW165" s="28">
        <v>0.008063917359811207</v>
      </c>
      <c r="BX165" s="25">
        <v>5.975610794302403</v>
      </c>
    </row>
    <row r="166" spans="1:76" ht="12.75">
      <c r="A166" s="1" t="s">
        <v>80</v>
      </c>
      <c r="B166" s="17">
        <v>35462</v>
      </c>
      <c r="C166" s="18" t="s">
        <v>80</v>
      </c>
      <c r="D166" s="1">
        <v>30</v>
      </c>
      <c r="E166" s="23">
        <v>23.133266739496296</v>
      </c>
      <c r="F166" s="24">
        <v>7.123536313529444</v>
      </c>
      <c r="G166" s="23">
        <v>21.864795650430906</v>
      </c>
      <c r="H166" s="24">
        <v>16.43553129307465</v>
      </c>
      <c r="I166" s="24">
        <v>30.153510073193285</v>
      </c>
      <c r="J166" s="23">
        <v>22.041950692492</v>
      </c>
      <c r="K166" s="25">
        <v>1.3806093813338793</v>
      </c>
      <c r="L166" s="1">
        <v>30</v>
      </c>
      <c r="M166" s="23">
        <v>0.5794021011988881</v>
      </c>
      <c r="N166" s="24">
        <v>0.280839443089068</v>
      </c>
      <c r="O166" s="23">
        <v>0.5684639363925901</v>
      </c>
      <c r="P166" s="24">
        <v>0.2889959287333714</v>
      </c>
      <c r="Q166" s="24">
        <v>0.9419321186790905</v>
      </c>
      <c r="R166" s="23">
        <v>0.5065323300479504</v>
      </c>
      <c r="S166" s="25">
        <v>1.7480131603878295</v>
      </c>
      <c r="T166" s="1">
        <v>29</v>
      </c>
      <c r="U166" s="23">
        <v>3.598370333414411</v>
      </c>
      <c r="V166" s="24">
        <v>1.0016757389676876</v>
      </c>
      <c r="W166" s="23">
        <v>3.545891937942883</v>
      </c>
      <c r="X166" s="24">
        <v>2.6413346048555564</v>
      </c>
      <c r="Y166" s="24">
        <v>4.69979434876131</v>
      </c>
      <c r="Z166" s="23">
        <v>3.4484982881642</v>
      </c>
      <c r="AA166" s="25">
        <v>1.3611745489218439</v>
      </c>
      <c r="AB166" s="1">
        <v>30</v>
      </c>
      <c r="AC166" s="23">
        <v>12.434090208852814</v>
      </c>
      <c r="AD166" s="24">
        <v>3.5190736703573946</v>
      </c>
      <c r="AE166" s="23">
        <v>11.809366759444703</v>
      </c>
      <c r="AF166" s="24">
        <v>8.999516590062267</v>
      </c>
      <c r="AG166" s="24">
        <v>15.589006120405609</v>
      </c>
      <c r="AH166" s="23">
        <v>11.9389675203067</v>
      </c>
      <c r="AI166" s="25">
        <v>1.3433816782041281</v>
      </c>
      <c r="AJ166" s="1">
        <v>22</v>
      </c>
      <c r="AK166" s="23">
        <v>0.489360819172231</v>
      </c>
      <c r="AL166" s="24">
        <v>0.40228638442192655</v>
      </c>
      <c r="AM166" s="23">
        <v>0.4183076582668995</v>
      </c>
      <c r="AN166" s="24">
        <v>0.06952877971354707</v>
      </c>
      <c r="AO166" s="24">
        <v>0.9741680885515769</v>
      </c>
      <c r="AP166" s="23">
        <v>0.3577853962675353</v>
      </c>
      <c r="AQ166" s="25">
        <v>3.0171461808761633</v>
      </c>
      <c r="AR166" s="1">
        <v>30</v>
      </c>
      <c r="AS166" s="23">
        <v>1.8483193648794176</v>
      </c>
      <c r="AT166" s="24">
        <v>0.09006742327113856</v>
      </c>
      <c r="AU166" s="23">
        <v>1.8526062758986324</v>
      </c>
      <c r="AV166" s="24">
        <v>1.7624192808922958</v>
      </c>
      <c r="AW166" s="24">
        <v>1.9070716923695754</v>
      </c>
      <c r="AX166" s="23">
        <v>1.8462191688687806</v>
      </c>
      <c r="AY166" s="25">
        <v>1.0495885028449834</v>
      </c>
      <c r="AZ166" s="1">
        <v>0</v>
      </c>
      <c r="BA166" s="27"/>
      <c r="BB166" s="27" t="e">
        <v>#N/A</v>
      </c>
      <c r="BC166" s="27" t="e">
        <v>#N/A</v>
      </c>
      <c r="BD166" s="27" t="e">
        <v>#N/A</v>
      </c>
      <c r="BE166" s="27" t="e">
        <v>#N/A</v>
      </c>
      <c r="BF166" s="27" t="e">
        <v>#N/A</v>
      </c>
      <c r="BG166" s="27" t="e">
        <v>#N/A</v>
      </c>
      <c r="BH166" s="4">
        <f t="shared" si="2"/>
        <v>15.956928786670648</v>
      </c>
      <c r="BI166" s="1">
        <v>30</v>
      </c>
      <c r="BJ166" s="23">
        <v>12.274560605131267</v>
      </c>
      <c r="BK166" s="24">
        <v>11.200845058872979</v>
      </c>
      <c r="BL166" s="23">
        <v>10.665310927456648</v>
      </c>
      <c r="BM166" s="24">
        <v>0.7603833245815836</v>
      </c>
      <c r="BN166" s="24">
        <v>23.586327414527062</v>
      </c>
      <c r="BO166" s="23">
        <v>6.0636960198644925</v>
      </c>
      <c r="BP166" s="25">
        <v>4.5065160475546815</v>
      </c>
      <c r="BQ166" s="1">
        <v>30</v>
      </c>
      <c r="BR166" s="28">
        <v>0.06047098289361007</v>
      </c>
      <c r="BS166" s="29">
        <v>0.03757854775273208</v>
      </c>
      <c r="BT166" s="28">
        <v>0.05322922714659889</v>
      </c>
      <c r="BU166" s="29">
        <v>0.024686984925363382</v>
      </c>
      <c r="BV166" s="29">
        <v>0.09813668165139439</v>
      </c>
      <c r="BW166" s="28">
        <v>0.05074489981705066</v>
      </c>
      <c r="BX166" s="25">
        <v>1.8331071138497372</v>
      </c>
    </row>
    <row r="167" spans="1:76" ht="12.75">
      <c r="A167" s="1" t="s">
        <v>81</v>
      </c>
      <c r="B167" s="17">
        <v>35490</v>
      </c>
      <c r="C167" s="18" t="s">
        <v>81</v>
      </c>
      <c r="D167" s="1">
        <v>31</v>
      </c>
      <c r="E167" s="23">
        <v>14.431487161013024</v>
      </c>
      <c r="F167" s="24">
        <v>5.0930031683195365</v>
      </c>
      <c r="G167" s="23">
        <v>13.741017833193329</v>
      </c>
      <c r="H167" s="24">
        <v>9.696976861272363</v>
      </c>
      <c r="I167" s="24">
        <v>18.8707899966358</v>
      </c>
      <c r="J167" s="23">
        <v>13.698609736571756</v>
      </c>
      <c r="K167" s="25">
        <v>1.3759834234755208</v>
      </c>
      <c r="L167" s="1">
        <v>31</v>
      </c>
      <c r="M167" s="23">
        <v>0.5935117970386675</v>
      </c>
      <c r="N167" s="24">
        <v>0.34139197593056037</v>
      </c>
      <c r="O167" s="23">
        <v>0.4460607213321556</v>
      </c>
      <c r="P167" s="24">
        <v>0.3032411386649941</v>
      </c>
      <c r="Q167" s="24">
        <v>0.9042318921794487</v>
      </c>
      <c r="R167" s="23">
        <v>0.5181767078464259</v>
      </c>
      <c r="S167" s="25">
        <v>1.675349404642731</v>
      </c>
      <c r="T167" s="1">
        <v>30</v>
      </c>
      <c r="U167" s="23">
        <v>2.598406321581298</v>
      </c>
      <c r="V167" s="24">
        <v>0.7818269701640921</v>
      </c>
      <c r="W167" s="23">
        <v>2.4285789894745635</v>
      </c>
      <c r="X167" s="24">
        <v>1.7660837000059018</v>
      </c>
      <c r="Y167" s="24">
        <v>3.5708370330314603</v>
      </c>
      <c r="Z167" s="23">
        <v>2.491691616651991</v>
      </c>
      <c r="AA167" s="25">
        <v>1.3394446416158696</v>
      </c>
      <c r="AB167" s="1">
        <v>31</v>
      </c>
      <c r="AC167" s="23">
        <v>7.820892559695295</v>
      </c>
      <c r="AD167" s="24">
        <v>2.740276585028618</v>
      </c>
      <c r="AE167" s="23">
        <v>7.505264094042206</v>
      </c>
      <c r="AF167" s="24">
        <v>5.544941933464585</v>
      </c>
      <c r="AG167" s="24">
        <v>9.770698355709275</v>
      </c>
      <c r="AH167" s="23">
        <v>7.418523325320762</v>
      </c>
      <c r="AI167" s="25">
        <v>1.3828358045143365</v>
      </c>
      <c r="AJ167" s="1">
        <v>29</v>
      </c>
      <c r="AK167" s="23">
        <v>0.7444255100255973</v>
      </c>
      <c r="AL167" s="24">
        <v>0.4662687190458896</v>
      </c>
      <c r="AM167" s="23">
        <v>0.6633147512556459</v>
      </c>
      <c r="AN167" s="24">
        <v>0.3439514455924898</v>
      </c>
      <c r="AO167" s="24">
        <v>1.2763736780347208</v>
      </c>
      <c r="AP167" s="23">
        <v>0.642769929668244</v>
      </c>
      <c r="AQ167" s="25">
        <v>1.912414632550167</v>
      </c>
      <c r="AR167" s="1">
        <v>31</v>
      </c>
      <c r="AS167" s="23">
        <v>1.8491972585253855</v>
      </c>
      <c r="AT167" s="24">
        <v>0.10264243971505507</v>
      </c>
      <c r="AU167" s="23">
        <v>1.8152439183815154</v>
      </c>
      <c r="AV167" s="24">
        <v>1.7482509645013042</v>
      </c>
      <c r="AW167" s="24">
        <v>1.9558148287784018</v>
      </c>
      <c r="AX167" s="23">
        <v>1.846541304226399</v>
      </c>
      <c r="AY167" s="25">
        <v>1.055509098592786</v>
      </c>
      <c r="AZ167" s="1">
        <v>0</v>
      </c>
      <c r="BA167" s="27"/>
      <c r="BB167" s="27" t="e">
        <v>#N/A</v>
      </c>
      <c r="BC167" s="27" t="e">
        <v>#N/A</v>
      </c>
      <c r="BD167" s="27" t="e">
        <v>#N/A</v>
      </c>
      <c r="BE167" s="27" t="e">
        <v>#N/A</v>
      </c>
      <c r="BF167" s="27" t="e">
        <v>#N/A</v>
      </c>
      <c r="BG167" s="27" t="e">
        <v>#N/A</v>
      </c>
      <c r="BH167" s="4">
        <f t="shared" si="2"/>
        <v>28.871411720285053</v>
      </c>
      <c r="BI167" s="1">
        <v>31</v>
      </c>
      <c r="BJ167" s="23">
        <v>22.208778246373118</v>
      </c>
      <c r="BK167" s="24">
        <v>31.957727608860083</v>
      </c>
      <c r="BL167" s="23">
        <v>5.3464144248649825</v>
      </c>
      <c r="BM167" s="24">
        <v>0.6109986649470159</v>
      </c>
      <c r="BN167" s="24">
        <v>48.12779816330792</v>
      </c>
      <c r="BO167" s="23">
        <v>5.0967329585956085</v>
      </c>
      <c r="BP167" s="25">
        <v>7.2790510417636165</v>
      </c>
      <c r="BQ167" s="1">
        <v>31</v>
      </c>
      <c r="BR167" s="28">
        <v>0.05052574276153402</v>
      </c>
      <c r="BS167" s="29">
        <v>0.023409172848289767</v>
      </c>
      <c r="BT167" s="28">
        <v>0.050323543958995166</v>
      </c>
      <c r="BU167" s="29">
        <v>0.022889399424226367</v>
      </c>
      <c r="BV167" s="29">
        <v>0.07122947711578323</v>
      </c>
      <c r="BW167" s="28">
        <v>0.04487743654724574</v>
      </c>
      <c r="BX167" s="25">
        <v>1.6761253426891085</v>
      </c>
    </row>
    <row r="168" spans="1:76" ht="12.75">
      <c r="A168" s="1" t="s">
        <v>82</v>
      </c>
      <c r="B168" s="17">
        <v>35521</v>
      </c>
      <c r="C168" s="18" t="s">
        <v>82</v>
      </c>
      <c r="D168" s="1">
        <v>30</v>
      </c>
      <c r="E168" s="23">
        <v>9.554500683641233</v>
      </c>
      <c r="F168" s="24">
        <v>4.214518694585731</v>
      </c>
      <c r="G168" s="23">
        <v>9.176472927632766</v>
      </c>
      <c r="H168" s="24">
        <v>4.98659534645123</v>
      </c>
      <c r="I168" s="24">
        <v>14.868172033375412</v>
      </c>
      <c r="J168" s="23">
        <v>8.680349461626204</v>
      </c>
      <c r="K168" s="25">
        <v>1.5661126490095236</v>
      </c>
      <c r="L168" s="1">
        <v>30</v>
      </c>
      <c r="M168" s="23">
        <v>0.7778772809584305</v>
      </c>
      <c r="N168" s="24">
        <v>0.32751109565016245</v>
      </c>
      <c r="O168" s="23">
        <v>0.7480089345505454</v>
      </c>
      <c r="P168" s="24">
        <v>0.4432305802656526</v>
      </c>
      <c r="Q168" s="24">
        <v>1.1676618450722906</v>
      </c>
      <c r="R168" s="23">
        <v>0.7145337390554591</v>
      </c>
      <c r="S168" s="25">
        <v>1.523177478895311</v>
      </c>
      <c r="T168" s="1">
        <v>30</v>
      </c>
      <c r="U168" s="23">
        <v>2.206445789293313</v>
      </c>
      <c r="V168" s="24">
        <v>0.755440394572097</v>
      </c>
      <c r="W168" s="23">
        <v>2.2127361606295457</v>
      </c>
      <c r="X168" s="24">
        <v>1.4330795810701265</v>
      </c>
      <c r="Y168" s="24">
        <v>3.0577838644316344</v>
      </c>
      <c r="Z168" s="23">
        <v>2.083908867860084</v>
      </c>
      <c r="AA168" s="25">
        <v>1.4126848971892143</v>
      </c>
      <c r="AB168" s="1">
        <v>30</v>
      </c>
      <c r="AC168" s="23">
        <v>5.201600937471807</v>
      </c>
      <c r="AD168" s="24">
        <v>2.319359399872424</v>
      </c>
      <c r="AE168" s="23">
        <v>5.270962750785147</v>
      </c>
      <c r="AF168" s="24">
        <v>2.799386532106527</v>
      </c>
      <c r="AG168" s="24">
        <v>8.043413203749985</v>
      </c>
      <c r="AH168" s="23">
        <v>4.714221403004036</v>
      </c>
      <c r="AI168" s="25">
        <v>1.575752293209661</v>
      </c>
      <c r="AJ168" s="1">
        <v>30</v>
      </c>
      <c r="AK168" s="23">
        <v>0.897202833331659</v>
      </c>
      <c r="AL168" s="24">
        <v>0.3347526940610772</v>
      </c>
      <c r="AM168" s="23">
        <v>0.8245530304813304</v>
      </c>
      <c r="AN168" s="24">
        <v>0.5789859368211722</v>
      </c>
      <c r="AO168" s="24">
        <v>1.2285972231485613</v>
      </c>
      <c r="AP168" s="23">
        <v>0.8382500069923929</v>
      </c>
      <c r="AQ168" s="25">
        <v>1.4603660334935635</v>
      </c>
      <c r="AR168" s="1">
        <v>30</v>
      </c>
      <c r="AS168" s="23">
        <v>1.843711078914338</v>
      </c>
      <c r="AT168" s="24">
        <v>0.09618786801525517</v>
      </c>
      <c r="AU168" s="23">
        <v>1.8377659646173818</v>
      </c>
      <c r="AV168" s="24">
        <v>1.7713699342640665</v>
      </c>
      <c r="AW168" s="24">
        <v>1.9266341276467653</v>
      </c>
      <c r="AX168" s="23">
        <v>1.8413113682133897</v>
      </c>
      <c r="AY168" s="25">
        <v>1.053163389794779</v>
      </c>
      <c r="AZ168" s="1">
        <v>0</v>
      </c>
      <c r="BA168" s="27"/>
      <c r="BB168" s="27" t="e">
        <v>#N/A</v>
      </c>
      <c r="BC168" s="27" t="e">
        <v>#N/A</v>
      </c>
      <c r="BD168" s="27" t="e">
        <v>#N/A</v>
      </c>
      <c r="BE168" s="27" t="e">
        <v>#N/A</v>
      </c>
      <c r="BF168" s="27" t="e">
        <v>#N/A</v>
      </c>
      <c r="BG168" s="27" t="e">
        <v>#N/A</v>
      </c>
      <c r="BH168" s="4">
        <f t="shared" si="2"/>
        <v>4.911027384473109</v>
      </c>
      <c r="BI168" s="1">
        <v>30</v>
      </c>
      <c r="BJ168" s="23">
        <v>3.7777133726716223</v>
      </c>
      <c r="BK168" s="24">
        <v>5.070380387285144</v>
      </c>
      <c r="BL168" s="23">
        <v>1.0589634377123285</v>
      </c>
      <c r="BM168" s="24">
        <v>0.6429360196122913</v>
      </c>
      <c r="BN168" s="24">
        <v>7.604237886352164</v>
      </c>
      <c r="BO168" s="23">
        <v>1.8052925702407743</v>
      </c>
      <c r="BP168" s="25">
        <v>3.345603270331438</v>
      </c>
      <c r="BQ168" s="1">
        <v>30</v>
      </c>
      <c r="BR168" s="28">
        <v>0.15274074097276588</v>
      </c>
      <c r="BS168" s="29">
        <v>0.10094577398032492</v>
      </c>
      <c r="BT168" s="28">
        <v>0.1141458289673768</v>
      </c>
      <c r="BU168" s="29">
        <v>0.06457256517342143</v>
      </c>
      <c r="BV168" s="29">
        <v>0.29059075860550565</v>
      </c>
      <c r="BW168" s="28">
        <v>0.1219653814288611</v>
      </c>
      <c r="BX168" s="25">
        <v>2.0118947340578934</v>
      </c>
    </row>
    <row r="169" spans="1:76" ht="12.75">
      <c r="A169" s="1" t="s">
        <v>83</v>
      </c>
      <c r="B169" s="17">
        <v>35551</v>
      </c>
      <c r="C169" s="18" t="s">
        <v>83</v>
      </c>
      <c r="D169" s="1">
        <v>31</v>
      </c>
      <c r="E169" s="23">
        <v>11.296965030716718</v>
      </c>
      <c r="F169" s="24">
        <v>3.521450424603021</v>
      </c>
      <c r="G169" s="23">
        <v>11.106690411505397</v>
      </c>
      <c r="H169" s="24">
        <v>8.630520543054338</v>
      </c>
      <c r="I169" s="24">
        <v>13.287036890962703</v>
      </c>
      <c r="J169" s="23">
        <v>10.7776461428738</v>
      </c>
      <c r="K169" s="25">
        <v>1.372314991239149</v>
      </c>
      <c r="L169" s="1">
        <v>31</v>
      </c>
      <c r="M169" s="23">
        <v>0.8054709506202363</v>
      </c>
      <c r="N169" s="24">
        <v>0.3236331958843682</v>
      </c>
      <c r="O169" s="23">
        <v>0.6822672392330719</v>
      </c>
      <c r="P169" s="24">
        <v>0.538836898693108</v>
      </c>
      <c r="Q169" s="24">
        <v>1.1051966321473063</v>
      </c>
      <c r="R169" s="23">
        <v>0.7477337956848195</v>
      </c>
      <c r="S169" s="25">
        <v>1.4807937135226283</v>
      </c>
      <c r="T169" s="1">
        <v>31</v>
      </c>
      <c r="U169" s="23">
        <v>2.3473943763960636</v>
      </c>
      <c r="V169" s="24">
        <v>0.5882656235460814</v>
      </c>
      <c r="W169" s="23">
        <v>2.2835954082838534</v>
      </c>
      <c r="X169" s="24">
        <v>1.7860850443890748</v>
      </c>
      <c r="Y169" s="24">
        <v>2.9532492319445574</v>
      </c>
      <c r="Z169" s="23">
        <v>2.275611157986955</v>
      </c>
      <c r="AA169" s="25">
        <v>1.2918334852737416</v>
      </c>
      <c r="AB169" s="1">
        <v>31</v>
      </c>
      <c r="AC169" s="23">
        <v>6.438961171359445</v>
      </c>
      <c r="AD169" s="24">
        <v>2.0687895826220455</v>
      </c>
      <c r="AE169" s="23">
        <v>6.2428673033212085</v>
      </c>
      <c r="AF169" s="24">
        <v>4.509688988390014</v>
      </c>
      <c r="AG169" s="24">
        <v>7.516056258088571</v>
      </c>
      <c r="AH169" s="23">
        <v>6.128249036204224</v>
      </c>
      <c r="AI169" s="25">
        <v>1.3828015677827694</v>
      </c>
      <c r="AJ169" s="1">
        <v>31</v>
      </c>
      <c r="AK169" s="23">
        <v>0.7267078495648911</v>
      </c>
      <c r="AL169" s="24">
        <v>0.29327929964646093</v>
      </c>
      <c r="AM169" s="23">
        <v>0.659764105367486</v>
      </c>
      <c r="AN169" s="24">
        <v>0.4653005995321161</v>
      </c>
      <c r="AO169" s="24">
        <v>1.0014963670657229</v>
      </c>
      <c r="AP169" s="23">
        <v>0.6722105941598386</v>
      </c>
      <c r="AQ169" s="25">
        <v>1.5017772299586647</v>
      </c>
      <c r="AR169" s="1">
        <v>31</v>
      </c>
      <c r="AS169" s="23">
        <v>1.7606243772745738</v>
      </c>
      <c r="AT169" s="24">
        <v>0.08422263278941654</v>
      </c>
      <c r="AU169" s="23">
        <v>1.7692475157997707</v>
      </c>
      <c r="AV169" s="24">
        <v>1.6760318699210048</v>
      </c>
      <c r="AW169" s="24">
        <v>1.8192849584690005</v>
      </c>
      <c r="AX169" s="23">
        <v>1.7586827949063522</v>
      </c>
      <c r="AY169" s="25">
        <v>1.048877438232107</v>
      </c>
      <c r="AZ169" s="1">
        <v>0</v>
      </c>
      <c r="BA169" s="27"/>
      <c r="BB169" s="27" t="e">
        <v>#N/A</v>
      </c>
      <c r="BC169" s="27" t="e">
        <v>#N/A</v>
      </c>
      <c r="BD169" s="27" t="e">
        <v>#N/A</v>
      </c>
      <c r="BE169" s="27" t="e">
        <v>#N/A</v>
      </c>
      <c r="BF169" s="27" t="e">
        <v>#N/A</v>
      </c>
      <c r="BG169" s="27" t="e">
        <v>#N/A</v>
      </c>
      <c r="BH169" s="4">
        <f t="shared" si="2"/>
        <v>16.368621369113985</v>
      </c>
      <c r="BI169" s="1">
        <v>31</v>
      </c>
      <c r="BJ169" s="23">
        <v>12.591247207010758</v>
      </c>
      <c r="BK169" s="24">
        <v>10.59990835941436</v>
      </c>
      <c r="BL169" s="23">
        <v>9.822001941895575</v>
      </c>
      <c r="BM169" s="24">
        <v>2.104339185007145</v>
      </c>
      <c r="BN169" s="24">
        <v>24.140374198879922</v>
      </c>
      <c r="BO169" s="23">
        <v>7.578426630494913</v>
      </c>
      <c r="BP169" s="25">
        <v>3.347112301315877</v>
      </c>
      <c r="BQ169" s="1">
        <v>31</v>
      </c>
      <c r="BR169" s="28">
        <v>0.14241700375326088</v>
      </c>
      <c r="BS169" s="29">
        <v>0.0814663400896265</v>
      </c>
      <c r="BT169" s="28">
        <v>0.128886352353373</v>
      </c>
      <c r="BU169" s="29">
        <v>0.07038745752169044</v>
      </c>
      <c r="BV169" s="29">
        <v>0.21026971970798392</v>
      </c>
      <c r="BW169" s="28">
        <v>0.12281060311601101</v>
      </c>
      <c r="BX169" s="25">
        <v>1.7460483942375788</v>
      </c>
    </row>
    <row r="170" spans="1:76" ht="12.75">
      <c r="A170" s="1" t="s">
        <v>84</v>
      </c>
      <c r="B170" s="17">
        <v>35582</v>
      </c>
      <c r="C170" s="18" t="s">
        <v>84</v>
      </c>
      <c r="D170" s="1">
        <v>30</v>
      </c>
      <c r="E170" s="23">
        <v>13.214373471060695</v>
      </c>
      <c r="F170" s="24">
        <v>5.270560551661373</v>
      </c>
      <c r="G170" s="23">
        <v>12.224148795881826</v>
      </c>
      <c r="H170" s="24">
        <v>8.808470601510809</v>
      </c>
      <c r="I170" s="24">
        <v>16.355374995117874</v>
      </c>
      <c r="J170" s="23">
        <v>12.370138525703899</v>
      </c>
      <c r="K170" s="25">
        <v>1.4323262784230524</v>
      </c>
      <c r="L170" s="1">
        <v>30</v>
      </c>
      <c r="M170" s="23">
        <v>0.6810439317326806</v>
      </c>
      <c r="N170" s="24">
        <v>0.2539864987286312</v>
      </c>
      <c r="O170" s="23">
        <v>0.6700281583225767</v>
      </c>
      <c r="P170" s="24">
        <v>0.4196647597336795</v>
      </c>
      <c r="Q170" s="24">
        <v>0.8967408326573172</v>
      </c>
      <c r="R170" s="23">
        <v>0.6335132346969908</v>
      </c>
      <c r="S170" s="25">
        <v>1.490617378929219</v>
      </c>
      <c r="T170" s="1">
        <v>30</v>
      </c>
      <c r="U170" s="23">
        <v>2.627232021963452</v>
      </c>
      <c r="V170" s="24">
        <v>0.7256120537418836</v>
      </c>
      <c r="W170" s="23">
        <v>2.523995415254821</v>
      </c>
      <c r="X170" s="24">
        <v>1.958346977944377</v>
      </c>
      <c r="Y170" s="24">
        <v>3.0715371009781425</v>
      </c>
      <c r="Z170" s="23">
        <v>2.5395872496246334</v>
      </c>
      <c r="AA170" s="25">
        <v>1.2986668268880837</v>
      </c>
      <c r="AB170" s="1">
        <v>30</v>
      </c>
      <c r="AC170" s="23">
        <v>7.510034333876915</v>
      </c>
      <c r="AD170" s="24">
        <v>2.8877129522064</v>
      </c>
      <c r="AE170" s="23">
        <v>6.863432993999084</v>
      </c>
      <c r="AF170" s="24">
        <v>5.058375352602367</v>
      </c>
      <c r="AG170" s="24">
        <v>9.477103063255575</v>
      </c>
      <c r="AH170" s="23">
        <v>7.060255593098251</v>
      </c>
      <c r="AI170" s="25">
        <v>1.4158953821215263</v>
      </c>
      <c r="AJ170" s="1">
        <v>29</v>
      </c>
      <c r="AK170" s="23">
        <v>0.7773971879955704</v>
      </c>
      <c r="AL170" s="24">
        <v>0.42382263857805874</v>
      </c>
      <c r="AM170" s="23">
        <v>0.7993232949046254</v>
      </c>
      <c r="AN170" s="24">
        <v>0.2830270568443372</v>
      </c>
      <c r="AO170" s="24">
        <v>1.1256103320319224</v>
      </c>
      <c r="AP170" s="23">
        <v>0.6327602894998073</v>
      </c>
      <c r="AQ170" s="25">
        <v>2.0961332618204653</v>
      </c>
      <c r="AR170" s="1">
        <v>30</v>
      </c>
      <c r="AS170" s="23">
        <v>1.7527680593274224</v>
      </c>
      <c r="AT170" s="24">
        <v>0.04994009127780846</v>
      </c>
      <c r="AU170" s="23">
        <v>1.7537965727174143</v>
      </c>
      <c r="AV170" s="24">
        <v>1.7151354771123035</v>
      </c>
      <c r="AW170" s="24">
        <v>1.7926290876458566</v>
      </c>
      <c r="AX170" s="23">
        <v>1.752080836534632</v>
      </c>
      <c r="AY170" s="25">
        <v>1.0288944093552583</v>
      </c>
      <c r="AZ170" s="1">
        <v>0</v>
      </c>
      <c r="BA170" s="27"/>
      <c r="BB170" s="27" t="e">
        <v>#N/A</v>
      </c>
      <c r="BC170" s="27" t="e">
        <v>#N/A</v>
      </c>
      <c r="BD170" s="27" t="e">
        <v>#N/A</v>
      </c>
      <c r="BE170" s="27" t="e">
        <v>#N/A</v>
      </c>
      <c r="BF170" s="27" t="e">
        <v>#N/A</v>
      </c>
      <c r="BG170" s="27" t="e">
        <v>#N/A</v>
      </c>
      <c r="BH170" s="4">
        <f t="shared" si="2"/>
        <v>56.621698110860144</v>
      </c>
      <c r="BI170" s="1">
        <v>30</v>
      </c>
      <c r="BJ170" s="23">
        <v>43.55515239296934</v>
      </c>
      <c r="BK170" s="24">
        <v>34.22565432114067</v>
      </c>
      <c r="BL170" s="23">
        <v>39.52464512237751</v>
      </c>
      <c r="BM170" s="24">
        <v>13.055971495896637</v>
      </c>
      <c r="BN170" s="24">
        <v>66.16135809751097</v>
      </c>
      <c r="BO170" s="23">
        <v>31.294606796123634</v>
      </c>
      <c r="BP170" s="25">
        <v>2.430544116606229</v>
      </c>
      <c r="BQ170" s="1">
        <v>30</v>
      </c>
      <c r="BR170" s="28">
        <v>0.05855328433678687</v>
      </c>
      <c r="BS170" s="29">
        <v>0.023185280457712298</v>
      </c>
      <c r="BT170" s="28">
        <v>0.05760827588772889</v>
      </c>
      <c r="BU170" s="29">
        <v>0.035637160186544746</v>
      </c>
      <c r="BV170" s="29">
        <v>0.08016420326157045</v>
      </c>
      <c r="BW170" s="28">
        <v>0.05429892733446598</v>
      </c>
      <c r="BX170" s="25">
        <v>1.496767628666439</v>
      </c>
    </row>
    <row r="171" spans="1:76" ht="12.75">
      <c r="A171" s="1" t="s">
        <v>85</v>
      </c>
      <c r="B171" s="17">
        <v>35612</v>
      </c>
      <c r="C171" s="18" t="s">
        <v>85</v>
      </c>
      <c r="D171" s="1">
        <v>30</v>
      </c>
      <c r="E171" s="23">
        <v>11.2800429327632</v>
      </c>
      <c r="F171" s="24">
        <v>3.7450104244465665</v>
      </c>
      <c r="G171" s="23">
        <v>11.361179252517488</v>
      </c>
      <c r="H171" s="24">
        <v>7.486569410885989</v>
      </c>
      <c r="I171" s="24">
        <v>14.375800281955152</v>
      </c>
      <c r="J171" s="23">
        <v>10.61955226056649</v>
      </c>
      <c r="K171" s="25">
        <v>1.4473990604593494</v>
      </c>
      <c r="L171" s="1">
        <v>30</v>
      </c>
      <c r="M171" s="23">
        <v>0.4934193747392316</v>
      </c>
      <c r="N171" s="24">
        <v>0.1812144020131635</v>
      </c>
      <c r="O171" s="23">
        <v>0.4792148249732132</v>
      </c>
      <c r="P171" s="24">
        <v>0.35025648691865013</v>
      </c>
      <c r="Q171" s="24">
        <v>0.6700261723693961</v>
      </c>
      <c r="R171" s="23">
        <v>0.44381085365740236</v>
      </c>
      <c r="S171" s="25">
        <v>1.784246569651226</v>
      </c>
      <c r="T171" s="1">
        <v>30</v>
      </c>
      <c r="U171" s="23">
        <v>2.2617006040298677</v>
      </c>
      <c r="V171" s="24">
        <v>0.7338143835200138</v>
      </c>
      <c r="W171" s="23">
        <v>2.2601393322651377</v>
      </c>
      <c r="X171" s="24">
        <v>1.6055431475145812</v>
      </c>
      <c r="Y171" s="24">
        <v>2.965433759656883</v>
      </c>
      <c r="Z171" s="23">
        <v>2.110806820741818</v>
      </c>
      <c r="AA171" s="25">
        <v>1.518530716122792</v>
      </c>
      <c r="AB171" s="1">
        <v>30</v>
      </c>
      <c r="AC171" s="23">
        <v>6.326582379665441</v>
      </c>
      <c r="AD171" s="24">
        <v>2.0626233938724665</v>
      </c>
      <c r="AE171" s="23">
        <v>6.308060013690831</v>
      </c>
      <c r="AF171" s="24">
        <v>4.212988806145897</v>
      </c>
      <c r="AG171" s="24">
        <v>8.371492040098607</v>
      </c>
      <c r="AH171" s="23">
        <v>5.970584566482788</v>
      </c>
      <c r="AI171" s="25">
        <v>1.4361405506303944</v>
      </c>
      <c r="AJ171" s="1">
        <v>30</v>
      </c>
      <c r="AK171" s="23">
        <v>0.6692998190680768</v>
      </c>
      <c r="AL171" s="24">
        <v>0.37209401480483173</v>
      </c>
      <c r="AM171" s="23">
        <v>0.6741191736151901</v>
      </c>
      <c r="AN171" s="24">
        <v>0.3171916784589919</v>
      </c>
      <c r="AO171" s="24">
        <v>0.9102920372813282</v>
      </c>
      <c r="AP171" s="23">
        <v>0.6184271924120603</v>
      </c>
      <c r="AQ171" s="25">
        <v>1.7355725048818769</v>
      </c>
      <c r="AR171" s="1">
        <v>30</v>
      </c>
      <c r="AS171" s="23">
        <v>1.7793279664893573</v>
      </c>
      <c r="AT171" s="24">
        <v>0.04971852359110571</v>
      </c>
      <c r="AU171" s="23">
        <v>1.7960216724510287</v>
      </c>
      <c r="AV171" s="24">
        <v>1.724447478435332</v>
      </c>
      <c r="AW171" s="24">
        <v>1.8202005534995136</v>
      </c>
      <c r="AX171" s="23">
        <v>1.7786453139248224</v>
      </c>
      <c r="AY171" s="25">
        <v>1.0287000486240374</v>
      </c>
      <c r="AZ171" s="1">
        <v>0</v>
      </c>
      <c r="BA171" s="27"/>
      <c r="BB171" s="27" t="e">
        <v>#N/A</v>
      </c>
      <c r="BC171" s="27" t="e">
        <v>#N/A</v>
      </c>
      <c r="BD171" s="27" t="e">
        <v>#N/A</v>
      </c>
      <c r="BE171" s="27" t="e">
        <v>#N/A</v>
      </c>
      <c r="BF171" s="27" t="e">
        <v>#N/A</v>
      </c>
      <c r="BG171" s="27" t="e">
        <v>#N/A</v>
      </c>
      <c r="BH171" s="4">
        <f t="shared" si="2"/>
        <v>22.869744785878215</v>
      </c>
      <c r="BI171" s="1">
        <v>30</v>
      </c>
      <c r="BJ171" s="23">
        <v>17.592111373752473</v>
      </c>
      <c r="BK171" s="24">
        <v>12.116479455694</v>
      </c>
      <c r="BL171" s="23">
        <v>15.031959840010197</v>
      </c>
      <c r="BM171" s="24">
        <v>5.838346457208567</v>
      </c>
      <c r="BN171" s="24">
        <v>30.063259969841244</v>
      </c>
      <c r="BO171" s="23">
        <v>13.254286040755797</v>
      </c>
      <c r="BP171" s="25">
        <v>2.308384573280739</v>
      </c>
      <c r="BQ171" s="1">
        <v>30</v>
      </c>
      <c r="BR171" s="28">
        <v>0.07275874594526122</v>
      </c>
      <c r="BS171" s="29">
        <v>0.05284719664939135</v>
      </c>
      <c r="BT171" s="28">
        <v>0.06485595528863003</v>
      </c>
      <c r="BU171" s="29">
        <v>0.03014318799006958</v>
      </c>
      <c r="BV171" s="29">
        <v>0.12061952873611775</v>
      </c>
      <c r="BW171" s="28">
        <v>0.05878534634796241</v>
      </c>
      <c r="BX171" s="25">
        <v>2.2058171888420177</v>
      </c>
    </row>
    <row r="172" spans="1:76" ht="12.75">
      <c r="A172" s="1" t="s">
        <v>86</v>
      </c>
      <c r="B172" s="17">
        <v>35643</v>
      </c>
      <c r="C172" s="18" t="s">
        <v>86</v>
      </c>
      <c r="D172" s="1">
        <v>31</v>
      </c>
      <c r="E172" s="23">
        <v>8.073936920712853</v>
      </c>
      <c r="F172" s="24">
        <v>4.0046469833137</v>
      </c>
      <c r="G172" s="23">
        <v>6.900780667290596</v>
      </c>
      <c r="H172" s="24">
        <v>4.410913649120697</v>
      </c>
      <c r="I172" s="24">
        <v>12.314949100236195</v>
      </c>
      <c r="J172" s="23">
        <v>7.097635664754473</v>
      </c>
      <c r="K172" s="25">
        <v>1.7052735667829881</v>
      </c>
      <c r="L172" s="1">
        <v>31</v>
      </c>
      <c r="M172" s="23">
        <v>0.49237018739522886</v>
      </c>
      <c r="N172" s="24">
        <v>0.14834154759959722</v>
      </c>
      <c r="O172" s="23">
        <v>0.47176864659218254</v>
      </c>
      <c r="P172" s="24">
        <v>0.32992157684297485</v>
      </c>
      <c r="Q172" s="24">
        <v>0.6500933807491791</v>
      </c>
      <c r="R172" s="23">
        <v>0.46775012618164463</v>
      </c>
      <c r="S172" s="25">
        <v>1.4060070839311993</v>
      </c>
      <c r="T172" s="1">
        <v>31</v>
      </c>
      <c r="U172" s="23">
        <v>1.8538692840468634</v>
      </c>
      <c r="V172" s="24">
        <v>0.6314241792073079</v>
      </c>
      <c r="W172" s="23">
        <v>1.612636923608349</v>
      </c>
      <c r="X172" s="24">
        <v>1.1540041932940912</v>
      </c>
      <c r="Y172" s="24">
        <v>2.530836171065059</v>
      </c>
      <c r="Z172" s="23">
        <v>1.752437690253987</v>
      </c>
      <c r="AA172" s="25">
        <v>1.4073928725704916</v>
      </c>
      <c r="AB172" s="1">
        <v>31</v>
      </c>
      <c r="AC172" s="23">
        <v>4.529929960155743</v>
      </c>
      <c r="AD172" s="24">
        <v>2.1842729524786404</v>
      </c>
      <c r="AE172" s="23">
        <v>3.9260898705003493</v>
      </c>
      <c r="AF172" s="24">
        <v>2.5160172827386975</v>
      </c>
      <c r="AG172" s="24">
        <v>6.728106325047232</v>
      </c>
      <c r="AH172" s="23">
        <v>4.000611043366481</v>
      </c>
      <c r="AI172" s="25">
        <v>1.6923252033177543</v>
      </c>
      <c r="AJ172" s="1">
        <v>31</v>
      </c>
      <c r="AK172" s="23">
        <v>0.7136859130756626</v>
      </c>
      <c r="AL172" s="24">
        <v>0.260065239773503</v>
      </c>
      <c r="AM172" s="23">
        <v>0.6518239713196012</v>
      </c>
      <c r="AN172" s="24">
        <v>0.4992814286355769</v>
      </c>
      <c r="AO172" s="24">
        <v>1.0033468258858935</v>
      </c>
      <c r="AP172" s="23">
        <v>0.6651501934581171</v>
      </c>
      <c r="AQ172" s="25">
        <v>1.4868853936465694</v>
      </c>
      <c r="AR172" s="1">
        <v>31</v>
      </c>
      <c r="AS172" s="23">
        <v>1.7754562878665991</v>
      </c>
      <c r="AT172" s="24">
        <v>0.07001312692872846</v>
      </c>
      <c r="AU172" s="23">
        <v>1.766946731363595</v>
      </c>
      <c r="AV172" s="24">
        <v>1.7178321778633334</v>
      </c>
      <c r="AW172" s="24">
        <v>1.8411059126104459</v>
      </c>
      <c r="AX172" s="23">
        <v>1.7741378973902626</v>
      </c>
      <c r="AY172" s="25">
        <v>1.0398348575220382</v>
      </c>
      <c r="AZ172" s="1">
        <v>0</v>
      </c>
      <c r="BA172" s="27"/>
      <c r="BB172" s="27" t="e">
        <v>#N/A</v>
      </c>
      <c r="BC172" s="27" t="e">
        <v>#N/A</v>
      </c>
      <c r="BD172" s="27" t="e">
        <v>#N/A</v>
      </c>
      <c r="BE172" s="27" t="e">
        <v>#N/A</v>
      </c>
      <c r="BF172" s="27" t="e">
        <v>#N/A</v>
      </c>
      <c r="BG172" s="27" t="e">
        <v>#N/A</v>
      </c>
      <c r="BH172" s="4">
        <f t="shared" si="2"/>
        <v>17.24933646724052</v>
      </c>
      <c r="BI172" s="1">
        <v>31</v>
      </c>
      <c r="BJ172" s="23">
        <v>13.268720359415784</v>
      </c>
      <c r="BK172" s="24">
        <v>7.7323989949583805</v>
      </c>
      <c r="BL172" s="23">
        <v>12.97129590856454</v>
      </c>
      <c r="BM172" s="24">
        <v>4.9266311914469805</v>
      </c>
      <c r="BN172" s="24">
        <v>20.361593941256736</v>
      </c>
      <c r="BO172" s="23">
        <v>10.6613743649465</v>
      </c>
      <c r="BP172" s="25">
        <v>2.1085274950101294</v>
      </c>
      <c r="BQ172" s="1">
        <v>31</v>
      </c>
      <c r="BR172" s="28">
        <v>0.07369122570048776</v>
      </c>
      <c r="BS172" s="29">
        <v>0.03271379245417631</v>
      </c>
      <c r="BT172" s="28">
        <v>0.06520280150588288</v>
      </c>
      <c r="BU172" s="29">
        <v>0.04694860903698391</v>
      </c>
      <c r="BV172" s="29">
        <v>0.1022110804830405</v>
      </c>
      <c r="BW172" s="28">
        <v>0.0665241441763823</v>
      </c>
      <c r="BX172" s="25">
        <v>1.6302264683427652</v>
      </c>
    </row>
    <row r="173" spans="1:76" ht="12.75">
      <c r="A173" s="1" t="s">
        <v>87</v>
      </c>
      <c r="B173" s="17">
        <v>35674</v>
      </c>
      <c r="C173" s="18" t="s">
        <v>87</v>
      </c>
      <c r="D173" s="1">
        <v>27</v>
      </c>
      <c r="E173" s="23">
        <v>8.739214684518519</v>
      </c>
      <c r="F173" s="24">
        <v>4.355461538482408</v>
      </c>
      <c r="G173" s="23">
        <v>8.208097228982533</v>
      </c>
      <c r="H173" s="24">
        <v>4.373216622900079</v>
      </c>
      <c r="I173" s="24">
        <v>13.335216779831153</v>
      </c>
      <c r="J173" s="23">
        <v>7.7339983264558585</v>
      </c>
      <c r="K173" s="25">
        <v>1.6682938520599917</v>
      </c>
      <c r="L173" s="1">
        <v>27</v>
      </c>
      <c r="M173" s="23">
        <v>0.5540580208194721</v>
      </c>
      <c r="N173" s="24">
        <v>0.3002334755781367</v>
      </c>
      <c r="O173" s="23">
        <v>0.49103703870252324</v>
      </c>
      <c r="P173" s="24">
        <v>0.31398722968031534</v>
      </c>
      <c r="Q173" s="24">
        <v>0.7050461039923165</v>
      </c>
      <c r="R173" s="23">
        <v>0.4838102471800205</v>
      </c>
      <c r="S173" s="25">
        <v>1.737452877592065</v>
      </c>
      <c r="T173" s="1">
        <v>27</v>
      </c>
      <c r="U173" s="23">
        <v>1.9829199913147606</v>
      </c>
      <c r="V173" s="24">
        <v>0.8060211020517467</v>
      </c>
      <c r="W173" s="23">
        <v>1.9542751366551983</v>
      </c>
      <c r="X173" s="24">
        <v>1.1632303995141111</v>
      </c>
      <c r="Y173" s="24">
        <v>3.003310253974472</v>
      </c>
      <c r="Z173" s="23">
        <v>1.823447477538921</v>
      </c>
      <c r="AA173" s="25">
        <v>1.530622076182127</v>
      </c>
      <c r="AB173" s="1">
        <v>27</v>
      </c>
      <c r="AC173" s="23">
        <v>4.878392120573293</v>
      </c>
      <c r="AD173" s="24">
        <v>2.3467175980422468</v>
      </c>
      <c r="AE173" s="23">
        <v>4.822168191596295</v>
      </c>
      <c r="AF173" s="24">
        <v>2.4557284705723617</v>
      </c>
      <c r="AG173" s="24">
        <v>7.337201890308034</v>
      </c>
      <c r="AH173" s="23">
        <v>4.352616868811007</v>
      </c>
      <c r="AI173" s="25">
        <v>1.638947485581055</v>
      </c>
      <c r="AJ173" s="1">
        <v>27</v>
      </c>
      <c r="AK173" s="23">
        <v>0.7550286945664623</v>
      </c>
      <c r="AL173" s="24">
        <v>0.45701734336580413</v>
      </c>
      <c r="AM173" s="23">
        <v>0.6253181771340318</v>
      </c>
      <c r="AN173" s="24">
        <v>0.3443484698382908</v>
      </c>
      <c r="AO173" s="24">
        <v>1.1320765009486942</v>
      </c>
      <c r="AP173" s="23">
        <v>0.6325478925445328</v>
      </c>
      <c r="AQ173" s="25">
        <v>1.864513703454722</v>
      </c>
      <c r="AR173" s="1">
        <v>27</v>
      </c>
      <c r="AS173" s="23">
        <v>1.7776367573180836</v>
      </c>
      <c r="AT173" s="24">
        <v>0.053518991060703666</v>
      </c>
      <c r="AU173" s="23">
        <v>1.7753534696966877</v>
      </c>
      <c r="AV173" s="24">
        <v>1.72013694368521</v>
      </c>
      <c r="AW173" s="24">
        <v>1.824566936784498</v>
      </c>
      <c r="AX173" s="23">
        <v>1.7768617269933362</v>
      </c>
      <c r="AY173" s="25">
        <v>1.0305481238239982</v>
      </c>
      <c r="AZ173" s="1">
        <v>0</v>
      </c>
      <c r="BA173" s="27"/>
      <c r="BB173" s="27" t="e">
        <v>#N/A</v>
      </c>
      <c r="BC173" s="27" t="e">
        <v>#N/A</v>
      </c>
      <c r="BD173" s="27" t="e">
        <v>#N/A</v>
      </c>
      <c r="BE173" s="27" t="e">
        <v>#N/A</v>
      </c>
      <c r="BF173" s="27" t="e">
        <v>#N/A</v>
      </c>
      <c r="BG173" s="27" t="e">
        <v>#N/A</v>
      </c>
      <c r="BH173" s="4">
        <f t="shared" si="2"/>
        <v>27.149365488477635</v>
      </c>
      <c r="BI173" s="1">
        <v>27</v>
      </c>
      <c r="BJ173" s="23">
        <v>20.88412729882895</v>
      </c>
      <c r="BK173" s="24">
        <v>22.474221190634964</v>
      </c>
      <c r="BL173" s="23">
        <v>10.856065456957973</v>
      </c>
      <c r="BM173" s="24">
        <v>6.134644527880611</v>
      </c>
      <c r="BN173" s="24">
        <v>34.93890643654253</v>
      </c>
      <c r="BO173" s="23">
        <v>13.18791889958522</v>
      </c>
      <c r="BP173" s="25">
        <v>2.7274296849272757</v>
      </c>
      <c r="BQ173" s="1">
        <v>27</v>
      </c>
      <c r="BR173" s="28">
        <v>0.08926609974221938</v>
      </c>
      <c r="BS173" s="29">
        <v>0.09063255483381037</v>
      </c>
      <c r="BT173" s="28">
        <v>0.06821151263000542</v>
      </c>
      <c r="BU173" s="29">
        <v>0.026223812140484568</v>
      </c>
      <c r="BV173" s="29">
        <v>0.11758087406802954</v>
      </c>
      <c r="BW173" s="28">
        <v>0.06478970917234578</v>
      </c>
      <c r="BX173" s="25">
        <v>2.2100283533249803</v>
      </c>
    </row>
    <row r="174" spans="1:76" ht="12.75">
      <c r="A174" s="1" t="s">
        <v>88</v>
      </c>
      <c r="B174" s="17">
        <v>35704</v>
      </c>
      <c r="C174" s="18" t="s">
        <v>88</v>
      </c>
      <c r="D174" s="1">
        <v>28</v>
      </c>
      <c r="E174" s="23">
        <v>7.958105857642236</v>
      </c>
      <c r="F174" s="24">
        <v>6.831533258873623</v>
      </c>
      <c r="G174" s="23">
        <v>6.257862398017525</v>
      </c>
      <c r="H174" s="24">
        <v>2.214126738342495</v>
      </c>
      <c r="I174" s="24">
        <v>12.384422473612206</v>
      </c>
      <c r="J174" s="23">
        <v>5.526092539064514</v>
      </c>
      <c r="K174" s="25">
        <v>2.4853305791506775</v>
      </c>
      <c r="L174" s="1">
        <v>28</v>
      </c>
      <c r="M174" s="23">
        <v>0.5641172265946502</v>
      </c>
      <c r="N174" s="24">
        <v>0.371268373452431</v>
      </c>
      <c r="O174" s="23">
        <v>0.3900414814126715</v>
      </c>
      <c r="P174" s="24">
        <v>0.29228142813005786</v>
      </c>
      <c r="Q174" s="24">
        <v>0.8911983927967336</v>
      </c>
      <c r="R174" s="23">
        <v>0.45216072234243077</v>
      </c>
      <c r="S174" s="25">
        <v>2.046232254105941</v>
      </c>
      <c r="T174" s="1">
        <v>28</v>
      </c>
      <c r="U174" s="23">
        <v>1.8040117565527365</v>
      </c>
      <c r="V174" s="24">
        <v>1.0218619973213259</v>
      </c>
      <c r="W174" s="23">
        <v>1.733069282912914</v>
      </c>
      <c r="X174" s="24">
        <v>0.8950053351868495</v>
      </c>
      <c r="Y174" s="24">
        <v>2.569068560840067</v>
      </c>
      <c r="Z174" s="23">
        <v>1.5673664548758213</v>
      </c>
      <c r="AA174" s="25">
        <v>1.7091874546782304</v>
      </c>
      <c r="AB174" s="1">
        <v>28</v>
      </c>
      <c r="AC174" s="23">
        <v>4.455955509575586</v>
      </c>
      <c r="AD174" s="24">
        <v>3.6596261254046043</v>
      </c>
      <c r="AE174" s="23">
        <v>3.4273129860720015</v>
      </c>
      <c r="AF174" s="24">
        <v>1.39411751770417</v>
      </c>
      <c r="AG174" s="24">
        <v>6.952743549553984</v>
      </c>
      <c r="AH174" s="23">
        <v>3.254536048954579</v>
      </c>
      <c r="AI174" s="25">
        <v>2.2859906140028485</v>
      </c>
      <c r="AJ174" s="1">
        <v>28</v>
      </c>
      <c r="AK174" s="23">
        <v>0.6824477547925621</v>
      </c>
      <c r="AL174" s="24">
        <v>0.36854919674231595</v>
      </c>
      <c r="AM174" s="23">
        <v>0.5989342984120714</v>
      </c>
      <c r="AN174" s="24">
        <v>0.3693296451740689</v>
      </c>
      <c r="AO174" s="24">
        <v>0.9618420892610479</v>
      </c>
      <c r="AP174" s="23">
        <v>0.5919628099595865</v>
      </c>
      <c r="AQ174" s="25">
        <v>1.7587714728368222</v>
      </c>
      <c r="AR174" s="1">
        <v>28</v>
      </c>
      <c r="AS174" s="23">
        <v>1.7091771043765625</v>
      </c>
      <c r="AT174" s="24">
        <v>0.18663866539985785</v>
      </c>
      <c r="AU174" s="23">
        <v>1.7826502854123767</v>
      </c>
      <c r="AV174" s="24">
        <v>1.5069255128382428</v>
      </c>
      <c r="AW174" s="24">
        <v>1.821745991764901</v>
      </c>
      <c r="AX174" s="23">
        <v>1.6979663017835074</v>
      </c>
      <c r="AY174" s="25">
        <v>1.1285730697703302</v>
      </c>
      <c r="AZ174" s="1">
        <v>0</v>
      </c>
      <c r="BA174" s="27"/>
      <c r="BB174" s="27" t="e">
        <v>#N/A</v>
      </c>
      <c r="BC174" s="27" t="e">
        <v>#N/A</v>
      </c>
      <c r="BD174" s="27" t="e">
        <v>#N/A</v>
      </c>
      <c r="BE174" s="27" t="e">
        <v>#N/A</v>
      </c>
      <c r="BF174" s="27" t="e">
        <v>#N/A</v>
      </c>
      <c r="BG174" s="27" t="e">
        <v>#N/A</v>
      </c>
      <c r="BH174" s="4">
        <f t="shared" si="2"/>
        <v>8.595227978424838</v>
      </c>
      <c r="BI174" s="1">
        <v>28</v>
      </c>
      <c r="BJ174" s="23">
        <v>6.611713829557567</v>
      </c>
      <c r="BK174" s="24">
        <v>5.481160715858662</v>
      </c>
      <c r="BL174" s="23">
        <v>4.424581622066016</v>
      </c>
      <c r="BM174" s="24">
        <v>2.7152396100830134</v>
      </c>
      <c r="BN174" s="24">
        <v>9.727697692444965</v>
      </c>
      <c r="BO174" s="23">
        <v>5.043965935632699</v>
      </c>
      <c r="BP174" s="25">
        <v>2.084995294938915</v>
      </c>
      <c r="BQ174" s="1">
        <v>28</v>
      </c>
      <c r="BR174" s="28">
        <v>0.11800033702555178</v>
      </c>
      <c r="BS174" s="29">
        <v>0.11731204456548648</v>
      </c>
      <c r="BT174" s="28">
        <v>0.06746340709376636</v>
      </c>
      <c r="BU174" s="29">
        <v>0.03675713102589778</v>
      </c>
      <c r="BV174" s="29">
        <v>0.1900066663609098</v>
      </c>
      <c r="BW174" s="28">
        <v>0.07738614971618038</v>
      </c>
      <c r="BX174" s="25">
        <v>2.5909349155622676</v>
      </c>
    </row>
    <row r="175" spans="1:76" ht="12.75">
      <c r="A175" s="1" t="s">
        <v>89</v>
      </c>
      <c r="B175" s="17">
        <v>35735</v>
      </c>
      <c r="C175" s="18" t="s">
        <v>89</v>
      </c>
      <c r="D175" s="1">
        <v>29</v>
      </c>
      <c r="E175" s="23">
        <v>11.78740060572159</v>
      </c>
      <c r="F175" s="24">
        <v>6.138910793146819</v>
      </c>
      <c r="G175" s="23">
        <v>9.982060414401452</v>
      </c>
      <c r="H175" s="24">
        <v>7.7811089693373505</v>
      </c>
      <c r="I175" s="24">
        <v>17.049943311897874</v>
      </c>
      <c r="J175" s="23">
        <v>10.296328545847313</v>
      </c>
      <c r="K175" s="25">
        <v>1.7480694653423183</v>
      </c>
      <c r="L175" s="1">
        <v>29</v>
      </c>
      <c r="M175" s="23">
        <v>0.5474903045649452</v>
      </c>
      <c r="N175" s="24">
        <v>0.37093494257965837</v>
      </c>
      <c r="O175" s="23">
        <v>0.47963583379944663</v>
      </c>
      <c r="P175" s="24">
        <v>0.221925196989786</v>
      </c>
      <c r="Q175" s="24">
        <v>0.9079633756648868</v>
      </c>
      <c r="R175" s="23">
        <v>0.44851513921420844</v>
      </c>
      <c r="S175" s="25">
        <v>1.8917659249151273</v>
      </c>
      <c r="T175" s="1">
        <v>29</v>
      </c>
      <c r="U175" s="23">
        <v>2.113911324266055</v>
      </c>
      <c r="V175" s="24">
        <v>0.8685657974659394</v>
      </c>
      <c r="W175" s="23">
        <v>1.8364745843575219</v>
      </c>
      <c r="X175" s="24">
        <v>1.4722049715571366</v>
      </c>
      <c r="Y175" s="24">
        <v>2.8111243823942824</v>
      </c>
      <c r="Z175" s="23">
        <v>1.9667196772551923</v>
      </c>
      <c r="AA175" s="25">
        <v>1.4631106925412716</v>
      </c>
      <c r="AB175" s="1">
        <v>29</v>
      </c>
      <c r="AC175" s="23">
        <v>6.469818811973868</v>
      </c>
      <c r="AD175" s="24">
        <v>3.0267864080822373</v>
      </c>
      <c r="AE175" s="23">
        <v>5.604224313214404</v>
      </c>
      <c r="AF175" s="24">
        <v>4.3185169654587945</v>
      </c>
      <c r="AG175" s="24">
        <v>9.508305349564676</v>
      </c>
      <c r="AH175" s="23">
        <v>5.771475391461303</v>
      </c>
      <c r="AI175" s="25">
        <v>1.673550722346829</v>
      </c>
      <c r="AJ175" s="1">
        <v>29</v>
      </c>
      <c r="AK175" s="23">
        <v>0.48545792929223236</v>
      </c>
      <c r="AL175" s="24">
        <v>0.2438111014536704</v>
      </c>
      <c r="AM175" s="23">
        <v>0.42422347598538707</v>
      </c>
      <c r="AN175" s="24">
        <v>0.2846968449645615</v>
      </c>
      <c r="AO175" s="24">
        <v>0.670114044238788</v>
      </c>
      <c r="AP175" s="23">
        <v>0.437284174078501</v>
      </c>
      <c r="AQ175" s="25">
        <v>1.5767219516864686</v>
      </c>
      <c r="AR175" s="1">
        <v>29</v>
      </c>
      <c r="AS175" s="23">
        <v>1.7876712396469763</v>
      </c>
      <c r="AT175" s="24">
        <v>0.12248569734407404</v>
      </c>
      <c r="AU175" s="23">
        <v>1.7795308478404388</v>
      </c>
      <c r="AV175" s="24">
        <v>1.7153316347736933</v>
      </c>
      <c r="AW175" s="24">
        <v>1.8446419910387346</v>
      </c>
      <c r="AX175" s="23">
        <v>1.7840028497878329</v>
      </c>
      <c r="AY175" s="25">
        <v>1.0658237827016972</v>
      </c>
      <c r="AZ175" s="1">
        <v>0</v>
      </c>
      <c r="BA175" s="27"/>
      <c r="BB175" s="27" t="e">
        <v>#N/A</v>
      </c>
      <c r="BC175" s="27" t="e">
        <v>#N/A</v>
      </c>
      <c r="BD175" s="27" t="e">
        <v>#N/A</v>
      </c>
      <c r="BE175" s="27" t="e">
        <v>#N/A</v>
      </c>
      <c r="BF175" s="27" t="e">
        <v>#N/A</v>
      </c>
      <c r="BG175" s="27" t="e">
        <v>#N/A</v>
      </c>
      <c r="BH175" s="4">
        <f t="shared" si="2"/>
        <v>5.197675451077358</v>
      </c>
      <c r="BI175" s="1">
        <v>29</v>
      </c>
      <c r="BJ175" s="23">
        <v>3.9982118854441215</v>
      </c>
      <c r="BK175" s="24">
        <v>2.8201162071654795</v>
      </c>
      <c r="BL175" s="23">
        <v>2.938610974049572</v>
      </c>
      <c r="BM175" s="24">
        <v>1.8972061668358138</v>
      </c>
      <c r="BN175" s="24">
        <v>5.778642183379243</v>
      </c>
      <c r="BO175" s="23">
        <v>3.290790847686961</v>
      </c>
      <c r="BP175" s="25">
        <v>1.8485295158252162</v>
      </c>
      <c r="BQ175" s="1">
        <v>29</v>
      </c>
      <c r="BR175" s="28">
        <v>0.064181828735152</v>
      </c>
      <c r="BS175" s="29">
        <v>0.08321236669546335</v>
      </c>
      <c r="BT175" s="28">
        <v>0.0396539439422087</v>
      </c>
      <c r="BU175" s="29">
        <v>0.004520129909993512</v>
      </c>
      <c r="BV175" s="29">
        <v>0.11720892898238881</v>
      </c>
      <c r="BW175" s="28">
        <v>0.030764655048499148</v>
      </c>
      <c r="BX175" s="25">
        <v>4.494033441633071</v>
      </c>
    </row>
    <row r="176" spans="1:76" ht="12.75">
      <c r="A176" s="1" t="s">
        <v>90</v>
      </c>
      <c r="B176" s="17">
        <v>35765</v>
      </c>
      <c r="C176" s="18" t="s">
        <v>90</v>
      </c>
      <c r="D176" s="1">
        <v>29</v>
      </c>
      <c r="E176" s="23">
        <v>14.81603999613353</v>
      </c>
      <c r="F176" s="24">
        <v>10.061491996188705</v>
      </c>
      <c r="G176" s="23">
        <v>11.588804997148769</v>
      </c>
      <c r="H176" s="24">
        <v>9.018292258807127</v>
      </c>
      <c r="I176" s="24">
        <v>21.035052129469193</v>
      </c>
      <c r="J176" s="23">
        <v>12.873715734923163</v>
      </c>
      <c r="K176" s="25">
        <v>1.6430324553377227</v>
      </c>
      <c r="L176" s="1">
        <v>29</v>
      </c>
      <c r="M176" s="23">
        <v>0.8473690668885205</v>
      </c>
      <c r="N176" s="24">
        <v>0.7716282206117056</v>
      </c>
      <c r="O176" s="23">
        <v>0.4772565888601224</v>
      </c>
      <c r="P176" s="24">
        <v>0.29840321169024997</v>
      </c>
      <c r="Q176" s="24">
        <v>1.6522954885780063</v>
      </c>
      <c r="R176" s="23">
        <v>0.6123510809567357</v>
      </c>
      <c r="S176" s="25">
        <v>2.200115409915956</v>
      </c>
      <c r="T176" s="1">
        <v>29</v>
      </c>
      <c r="U176" s="23">
        <v>2.6607866270448723</v>
      </c>
      <c r="V176" s="24">
        <v>1.4124569387146697</v>
      </c>
      <c r="W176" s="23">
        <v>2.3072579846244574</v>
      </c>
      <c r="X176" s="24">
        <v>1.6459506821126122</v>
      </c>
      <c r="Y176" s="24">
        <v>3.6867866653433703</v>
      </c>
      <c r="Z176" s="23">
        <v>2.3998242863373402</v>
      </c>
      <c r="AA176" s="25">
        <v>1.5579565825256378</v>
      </c>
      <c r="AB176" s="1">
        <v>29</v>
      </c>
      <c r="AC176" s="23">
        <v>8.397112014359434</v>
      </c>
      <c r="AD176" s="24">
        <v>5.368845769016819</v>
      </c>
      <c r="AE176" s="23">
        <v>6.633234224921518</v>
      </c>
      <c r="AF176" s="24">
        <v>5.132577969295445</v>
      </c>
      <c r="AG176" s="24">
        <v>11.854788374579059</v>
      </c>
      <c r="AH176" s="23">
        <v>7.3518136241337055</v>
      </c>
      <c r="AI176" s="25">
        <v>1.632417612396479</v>
      </c>
      <c r="AJ176" s="1">
        <v>26</v>
      </c>
      <c r="AK176" s="23">
        <v>0.5671551535481071</v>
      </c>
      <c r="AL176" s="24">
        <v>0.30868585240594143</v>
      </c>
      <c r="AM176" s="23">
        <v>0.48501395008068116</v>
      </c>
      <c r="AN176" s="24">
        <v>0.2896170082724205</v>
      </c>
      <c r="AO176" s="24">
        <v>0.9642208532137584</v>
      </c>
      <c r="AP176" s="23">
        <v>0.47610427956687607</v>
      </c>
      <c r="AQ176" s="25">
        <v>1.9299339680844267</v>
      </c>
      <c r="AR176" s="1">
        <v>29</v>
      </c>
      <c r="AS176" s="23">
        <v>1.752873558625808</v>
      </c>
      <c r="AT176" s="24">
        <v>0.07969301966058889</v>
      </c>
      <c r="AU176" s="23">
        <v>1.7599720921562423</v>
      </c>
      <c r="AV176" s="24">
        <v>1.7014070187194532</v>
      </c>
      <c r="AW176" s="24">
        <v>1.810855710193527</v>
      </c>
      <c r="AX176" s="23">
        <v>1.751093865146797</v>
      </c>
      <c r="AY176" s="25">
        <v>1.0471804918064227</v>
      </c>
      <c r="AZ176" s="1">
        <v>0</v>
      </c>
      <c r="BA176" s="27"/>
      <c r="BB176" s="27" t="e">
        <v>#N/A</v>
      </c>
      <c r="BC176" s="27" t="e">
        <v>#N/A</v>
      </c>
      <c r="BD176" s="27" t="e">
        <v>#N/A</v>
      </c>
      <c r="BE176" s="27" t="e">
        <v>#N/A</v>
      </c>
      <c r="BF176" s="27" t="e">
        <v>#N/A</v>
      </c>
      <c r="BG176" s="27" t="e">
        <v>#N/A</v>
      </c>
      <c r="BH176" s="4">
        <f t="shared" si="2"/>
        <v>6.6187142773282535</v>
      </c>
      <c r="BI176" s="1">
        <v>29</v>
      </c>
      <c r="BJ176" s="23">
        <v>5.091318674867887</v>
      </c>
      <c r="BK176" s="24">
        <v>5.521789694560269</v>
      </c>
      <c r="BL176" s="23">
        <v>2.851303222059706</v>
      </c>
      <c r="BM176" s="24">
        <v>1.290081548697469</v>
      </c>
      <c r="BN176" s="24">
        <v>10.175633470502037</v>
      </c>
      <c r="BO176" s="23">
        <v>3.1693006089093307</v>
      </c>
      <c r="BP176" s="25">
        <v>2.6489160454416782</v>
      </c>
      <c r="BQ176" s="1">
        <v>29</v>
      </c>
      <c r="BR176" s="28">
        <v>0.10239383175934197</v>
      </c>
      <c r="BS176" s="29">
        <v>0.12512656989925922</v>
      </c>
      <c r="BT176" s="28">
        <v>0.047175984799825266</v>
      </c>
      <c r="BU176" s="29">
        <v>0.014944086824832444</v>
      </c>
      <c r="BV176" s="29">
        <v>0.2079404227014935</v>
      </c>
      <c r="BW176" s="28">
        <v>0.05454627297615335</v>
      </c>
      <c r="BX176" s="25">
        <v>3.4349147951323156</v>
      </c>
    </row>
    <row r="177" spans="1:76" ht="12.75">
      <c r="A177" s="1" t="s">
        <v>79</v>
      </c>
      <c r="B177" s="17">
        <v>35796</v>
      </c>
      <c r="C177" s="18" t="s">
        <v>79</v>
      </c>
      <c r="D177" s="1">
        <v>30</v>
      </c>
      <c r="E177" s="23">
        <v>15.820476837670212</v>
      </c>
      <c r="F177" s="24">
        <v>6.383509326306795</v>
      </c>
      <c r="G177" s="23">
        <v>14.577673053401906</v>
      </c>
      <c r="H177" s="24">
        <v>9.615830717319367</v>
      </c>
      <c r="I177" s="24">
        <v>21.942641268481164</v>
      </c>
      <c r="J177" s="23">
        <v>14.667663031755929</v>
      </c>
      <c r="K177" s="25">
        <v>1.4853356463597207</v>
      </c>
      <c r="L177" s="1">
        <v>30</v>
      </c>
      <c r="M177" s="23">
        <v>0.7250125760529846</v>
      </c>
      <c r="N177" s="24">
        <v>0.5117168548693941</v>
      </c>
      <c r="O177" s="23">
        <v>0.686040275945913</v>
      </c>
      <c r="P177" s="24">
        <v>0.2059667284823769</v>
      </c>
      <c r="Q177" s="24">
        <v>1.1993920547274264</v>
      </c>
      <c r="R177" s="23">
        <v>0.5356815513247857</v>
      </c>
      <c r="S177" s="25">
        <v>2.369361682670351</v>
      </c>
      <c r="T177" s="1">
        <v>30</v>
      </c>
      <c r="U177" s="23">
        <v>2.655856283795447</v>
      </c>
      <c r="V177" s="24">
        <v>0.8824985883845361</v>
      </c>
      <c r="W177" s="23">
        <v>2.4723425527083256</v>
      </c>
      <c r="X177" s="24">
        <v>1.8087675181299119</v>
      </c>
      <c r="Y177" s="24">
        <v>3.575830541345239</v>
      </c>
      <c r="Z177" s="23">
        <v>2.5194748860770906</v>
      </c>
      <c r="AA177" s="25">
        <v>1.3935683645416421</v>
      </c>
      <c r="AB177" s="1">
        <v>30</v>
      </c>
      <c r="AC177" s="23">
        <v>8.915316670751942</v>
      </c>
      <c r="AD177" s="24">
        <v>3.5692316735630514</v>
      </c>
      <c r="AE177" s="23">
        <v>7.866965280869582</v>
      </c>
      <c r="AF177" s="24">
        <v>5.398468036867902</v>
      </c>
      <c r="AG177" s="24">
        <v>12.231444618445025</v>
      </c>
      <c r="AH177" s="23">
        <v>8.268022468647711</v>
      </c>
      <c r="AI177" s="25">
        <v>1.4859142015835964</v>
      </c>
      <c r="AJ177" s="1">
        <v>28</v>
      </c>
      <c r="AK177" s="23">
        <v>0.42731885071877257</v>
      </c>
      <c r="AL177" s="24">
        <v>0.2966812666079504</v>
      </c>
      <c r="AM177" s="23">
        <v>0.3678055843425956</v>
      </c>
      <c r="AN177" s="24">
        <v>0.15429178227449003</v>
      </c>
      <c r="AO177" s="24">
        <v>0.8202615330652699</v>
      </c>
      <c r="AP177" s="23">
        <v>0.35023223050980795</v>
      </c>
      <c r="AQ177" s="25">
        <v>2.1399296050038314</v>
      </c>
      <c r="AR177" s="1">
        <v>30</v>
      </c>
      <c r="AS177" s="23">
        <v>1.776451153284188</v>
      </c>
      <c r="AT177" s="24">
        <v>0.09605777116236552</v>
      </c>
      <c r="AU177" s="23">
        <v>1.771791680934419</v>
      </c>
      <c r="AV177" s="24">
        <v>1.728985701911521</v>
      </c>
      <c r="AW177" s="24">
        <v>1.8168598834358352</v>
      </c>
      <c r="AX177" s="23">
        <v>1.7740231218983273</v>
      </c>
      <c r="AY177" s="25">
        <v>1.0542234391955272</v>
      </c>
      <c r="AZ177" s="1">
        <v>0</v>
      </c>
      <c r="BA177" s="27"/>
      <c r="BB177" s="27" t="e">
        <v>#N/A</v>
      </c>
      <c r="BC177" s="27" t="e">
        <v>#N/A</v>
      </c>
      <c r="BD177" s="27" t="e">
        <v>#N/A</v>
      </c>
      <c r="BE177" s="27" t="e">
        <v>#N/A</v>
      </c>
      <c r="BF177" s="27" t="e">
        <v>#N/A</v>
      </c>
      <c r="BG177" s="27" t="e">
        <v>#N/A</v>
      </c>
      <c r="BH177" s="4">
        <f t="shared" si="2"/>
        <v>8.467058099872924</v>
      </c>
      <c r="BI177" s="1">
        <v>30</v>
      </c>
      <c r="BJ177" s="23">
        <v>6.513121615286865</v>
      </c>
      <c r="BK177" s="24">
        <v>8.85957690118603</v>
      </c>
      <c r="BL177" s="23">
        <v>3.154783728918612</v>
      </c>
      <c r="BM177" s="24">
        <v>1.1016380173450018</v>
      </c>
      <c r="BN177" s="24">
        <v>8.053837258586196</v>
      </c>
      <c r="BO177" s="23">
        <v>3.520706230231603</v>
      </c>
      <c r="BP177" s="25">
        <v>2.899752587682217</v>
      </c>
      <c r="BQ177" s="1">
        <v>30</v>
      </c>
      <c r="BR177" s="28">
        <v>0.07265666102628572</v>
      </c>
      <c r="BS177" s="29">
        <v>0.06101997562258082</v>
      </c>
      <c r="BT177" s="28">
        <v>0.06805178955900287</v>
      </c>
      <c r="BU177" s="29">
        <v>0.014014510158562891</v>
      </c>
      <c r="BV177" s="29">
        <v>0.12370432982557135</v>
      </c>
      <c r="BW177" s="28">
        <v>0.045421713360559175</v>
      </c>
      <c r="BX177" s="25">
        <v>3.0756557072322765</v>
      </c>
    </row>
    <row r="178" spans="1:76" ht="12.75">
      <c r="A178" s="1" t="s">
        <v>80</v>
      </c>
      <c r="B178" s="17">
        <v>35827</v>
      </c>
      <c r="C178" s="18" t="s">
        <v>80</v>
      </c>
      <c r="D178" s="1">
        <v>26</v>
      </c>
      <c r="E178" s="23">
        <v>11.922669360643964</v>
      </c>
      <c r="F178" s="24">
        <v>8.372238896582243</v>
      </c>
      <c r="G178" s="23">
        <v>9.479154422681356</v>
      </c>
      <c r="H178" s="24">
        <v>5.680683442229954</v>
      </c>
      <c r="I178" s="24">
        <v>17.314209614161385</v>
      </c>
      <c r="J178" s="23">
        <v>9.888038816632367</v>
      </c>
      <c r="K178" s="25">
        <v>1.825821940207978</v>
      </c>
      <c r="L178" s="1">
        <v>26</v>
      </c>
      <c r="M178" s="23">
        <v>0.8222483817138654</v>
      </c>
      <c r="N178" s="24">
        <v>0.32077040819601244</v>
      </c>
      <c r="O178" s="23">
        <v>0.8810752939887296</v>
      </c>
      <c r="P178" s="24">
        <v>0.4597219996830824</v>
      </c>
      <c r="Q178" s="24">
        <v>1.1795574771986919</v>
      </c>
      <c r="R178" s="23">
        <v>0.7571456302603378</v>
      </c>
      <c r="S178" s="25">
        <v>1.5335998361102812</v>
      </c>
      <c r="T178" s="1">
        <v>26</v>
      </c>
      <c r="U178" s="23">
        <v>2.488336603745097</v>
      </c>
      <c r="V178" s="24">
        <v>1.2192930399344746</v>
      </c>
      <c r="W178" s="23">
        <v>2.1940039515878125</v>
      </c>
      <c r="X178" s="24">
        <v>1.441522729944935</v>
      </c>
      <c r="Y178" s="24">
        <v>3.7184439964905525</v>
      </c>
      <c r="Z178" s="23">
        <v>2.242776451340363</v>
      </c>
      <c r="AA178" s="25">
        <v>1.5808446907351366</v>
      </c>
      <c r="AB178" s="1">
        <v>26</v>
      </c>
      <c r="AC178" s="23">
        <v>6.632056325726605</v>
      </c>
      <c r="AD178" s="24">
        <v>4.565852358247126</v>
      </c>
      <c r="AE178" s="23">
        <v>5.577528847030976</v>
      </c>
      <c r="AF178" s="24">
        <v>2.9866959498058647</v>
      </c>
      <c r="AG178" s="24">
        <v>9.59937336782788</v>
      </c>
      <c r="AH178" s="23">
        <v>5.521356033900415</v>
      </c>
      <c r="AI178" s="25">
        <v>1.8185923076963129</v>
      </c>
      <c r="AJ178" s="1">
        <v>24</v>
      </c>
      <c r="AK178" s="23">
        <v>0.855194292848043</v>
      </c>
      <c r="AL178" s="24">
        <v>0.6584865868085079</v>
      </c>
      <c r="AM178" s="23">
        <v>0.6833707228075234</v>
      </c>
      <c r="AN178" s="24">
        <v>0.37456726974123583</v>
      </c>
      <c r="AO178" s="24">
        <v>1.1910618055770097</v>
      </c>
      <c r="AP178" s="23">
        <v>0.696384610564358</v>
      </c>
      <c r="AQ178" s="25">
        <v>1.870667109210249</v>
      </c>
      <c r="AR178" s="1">
        <v>26</v>
      </c>
      <c r="AS178" s="23">
        <v>1.7928619173487117</v>
      </c>
      <c r="AT178" s="24">
        <v>0.086000319628833</v>
      </c>
      <c r="AU178" s="23">
        <v>1.799338955598352</v>
      </c>
      <c r="AV178" s="24">
        <v>1.7007829471829377</v>
      </c>
      <c r="AW178" s="24">
        <v>1.879288282464881</v>
      </c>
      <c r="AX178" s="23">
        <v>1.790871437364495</v>
      </c>
      <c r="AY178" s="25">
        <v>1.0493057941662993</v>
      </c>
      <c r="AZ178" s="1">
        <v>0</v>
      </c>
      <c r="BA178" s="27"/>
      <c r="BB178" s="27" t="e">
        <v>#N/A</v>
      </c>
      <c r="BC178" s="27" t="e">
        <v>#N/A</v>
      </c>
      <c r="BD178" s="27" t="e">
        <v>#N/A</v>
      </c>
      <c r="BE178" s="27" t="e">
        <v>#N/A</v>
      </c>
      <c r="BF178" s="27" t="e">
        <v>#N/A</v>
      </c>
      <c r="BG178" s="27" t="e">
        <v>#N/A</v>
      </c>
      <c r="BH178" s="4">
        <f t="shared" si="2"/>
        <v>12.203649104586892</v>
      </c>
      <c r="BI178" s="1">
        <v>26</v>
      </c>
      <c r="BJ178" s="23">
        <v>9.387422388143763</v>
      </c>
      <c r="BK178" s="24">
        <v>13.245937375861145</v>
      </c>
      <c r="BL178" s="23">
        <v>4.268158800347386</v>
      </c>
      <c r="BM178" s="24">
        <v>1.9060393295495646</v>
      </c>
      <c r="BN178" s="24">
        <v>12.814783760733134</v>
      </c>
      <c r="BO178" s="23">
        <v>5.244359623716774</v>
      </c>
      <c r="BP178" s="25">
        <v>2.7635388750633854</v>
      </c>
      <c r="BQ178" s="1">
        <v>26</v>
      </c>
      <c r="BR178" s="28">
        <v>0.14475588407089315</v>
      </c>
      <c r="BS178" s="29">
        <v>0.12722878387237793</v>
      </c>
      <c r="BT178" s="28">
        <v>0.13898132292973014</v>
      </c>
      <c r="BU178" s="29">
        <v>0.029735209371081553</v>
      </c>
      <c r="BV178" s="29">
        <v>0.22718237101810182</v>
      </c>
      <c r="BW178" s="28">
        <v>0.0925055222048121</v>
      </c>
      <c r="BX178" s="25">
        <v>3.0735916227116817</v>
      </c>
    </row>
    <row r="179" spans="1:76" ht="12.75">
      <c r="A179" s="1" t="s">
        <v>81</v>
      </c>
      <c r="B179" s="17">
        <v>35855</v>
      </c>
      <c r="C179" s="18" t="s">
        <v>81</v>
      </c>
      <c r="D179" s="1">
        <v>30</v>
      </c>
      <c r="E179" s="23">
        <v>15.756091475437612</v>
      </c>
      <c r="F179" s="24">
        <v>11.198947803489908</v>
      </c>
      <c r="G179" s="23">
        <v>12.429752272444233</v>
      </c>
      <c r="H179" s="24">
        <v>9.130375610073294</v>
      </c>
      <c r="I179" s="24">
        <v>21.165519762273114</v>
      </c>
      <c r="J179" s="23">
        <v>13.507575814057548</v>
      </c>
      <c r="K179" s="25">
        <v>1.6703069917388698</v>
      </c>
      <c r="L179" s="1">
        <v>30</v>
      </c>
      <c r="M179" s="23">
        <v>0.7971962353882666</v>
      </c>
      <c r="N179" s="24">
        <v>0.5527599768056952</v>
      </c>
      <c r="O179" s="23">
        <v>0.5744131930118777</v>
      </c>
      <c r="P179" s="24">
        <v>0.29077608108457603</v>
      </c>
      <c r="Q179" s="24">
        <v>1.5678174407071863</v>
      </c>
      <c r="R179" s="23">
        <v>0.6337849015548552</v>
      </c>
      <c r="S179" s="25">
        <v>2.0122623569522</v>
      </c>
      <c r="T179" s="1">
        <v>30</v>
      </c>
      <c r="U179" s="23">
        <v>3.0311952856774442</v>
      </c>
      <c r="V179" s="24">
        <v>1.6220636211160777</v>
      </c>
      <c r="W179" s="23">
        <v>2.5617124730929186</v>
      </c>
      <c r="X179" s="24">
        <v>1.7963404824295874</v>
      </c>
      <c r="Y179" s="24">
        <v>4.31466390479286</v>
      </c>
      <c r="Z179" s="23">
        <v>2.7235278109810594</v>
      </c>
      <c r="AA179" s="25">
        <v>1.5665594677680055</v>
      </c>
      <c r="AB179" s="1">
        <v>30</v>
      </c>
      <c r="AC179" s="23">
        <v>8.721369850428937</v>
      </c>
      <c r="AD179" s="24">
        <v>5.841159969256332</v>
      </c>
      <c r="AE179" s="23">
        <v>7.076350272420442</v>
      </c>
      <c r="AF179" s="24">
        <v>5.204872910937439</v>
      </c>
      <c r="AG179" s="24">
        <v>11.472942051881368</v>
      </c>
      <c r="AH179" s="23">
        <v>7.586993317548802</v>
      </c>
      <c r="AI179" s="25">
        <v>1.6347614829395394</v>
      </c>
      <c r="AJ179" s="1">
        <v>27</v>
      </c>
      <c r="AK179" s="23">
        <v>0.8246802485747948</v>
      </c>
      <c r="AL179" s="24">
        <v>0.42933160786480107</v>
      </c>
      <c r="AM179" s="23">
        <v>0.6926735046649992</v>
      </c>
      <c r="AN179" s="24">
        <v>0.38570600030812063</v>
      </c>
      <c r="AO179" s="24">
        <v>1.2553865889817353</v>
      </c>
      <c r="AP179" s="23">
        <v>0.7168517481912334</v>
      </c>
      <c r="AQ179" s="25">
        <v>1.7455126486706636</v>
      </c>
      <c r="AR179" s="1">
        <v>30</v>
      </c>
      <c r="AS179" s="23">
        <v>1.783235640685175</v>
      </c>
      <c r="AT179" s="24">
        <v>0.10359534230016477</v>
      </c>
      <c r="AU179" s="23">
        <v>1.7873981918437938</v>
      </c>
      <c r="AV179" s="24">
        <v>1.671925329214301</v>
      </c>
      <c r="AW179" s="24">
        <v>1.8948801847903642</v>
      </c>
      <c r="AX179" s="23">
        <v>1.78035952434733</v>
      </c>
      <c r="AY179" s="25">
        <v>1.0593402912297876</v>
      </c>
      <c r="AZ179" s="1">
        <v>0</v>
      </c>
      <c r="BA179" s="27"/>
      <c r="BB179" s="27" t="e">
        <v>#N/A</v>
      </c>
      <c r="BC179" s="27" t="e">
        <v>#N/A</v>
      </c>
      <c r="BD179" s="27" t="e">
        <v>#N/A</v>
      </c>
      <c r="BE179" s="27" t="e">
        <v>#N/A</v>
      </c>
      <c r="BF179" s="27" t="e">
        <v>#N/A</v>
      </c>
      <c r="BG179" s="27" t="e">
        <v>#N/A</v>
      </c>
      <c r="BH179" s="4">
        <f t="shared" si="2"/>
        <v>22.453029367880994</v>
      </c>
      <c r="BI179" s="1">
        <v>30</v>
      </c>
      <c r="BJ179" s="23">
        <v>17.27156105221615</v>
      </c>
      <c r="BK179" s="24">
        <v>21.3119984507833</v>
      </c>
      <c r="BL179" s="23">
        <v>7.301544668415558</v>
      </c>
      <c r="BM179" s="24">
        <v>1.9703393748541236</v>
      </c>
      <c r="BN179" s="24">
        <v>36.734255276851925</v>
      </c>
      <c r="BO179" s="23">
        <v>8.389415353117213</v>
      </c>
      <c r="BP179" s="25">
        <v>3.514123319367259</v>
      </c>
      <c r="BQ179" s="1">
        <v>30</v>
      </c>
      <c r="BR179" s="28">
        <v>0.10675867431557005</v>
      </c>
      <c r="BS179" s="29">
        <v>0.10481539819034592</v>
      </c>
      <c r="BT179" s="28">
        <v>0.06479885203889814</v>
      </c>
      <c r="BU179" s="29">
        <v>0.016212993940983314</v>
      </c>
      <c r="BV179" s="29">
        <v>0.21994893283658537</v>
      </c>
      <c r="BW179" s="28">
        <v>0.0543343677371324</v>
      </c>
      <c r="BX179" s="25">
        <v>4.325479288377438</v>
      </c>
    </row>
    <row r="180" spans="1:76" ht="12.75">
      <c r="A180" s="1" t="s">
        <v>82</v>
      </c>
      <c r="B180" s="17">
        <v>35886</v>
      </c>
      <c r="C180" s="18" t="s">
        <v>82</v>
      </c>
      <c r="D180" s="1">
        <v>30</v>
      </c>
      <c r="E180" s="23">
        <v>13.554878482288624</v>
      </c>
      <c r="F180" s="24">
        <v>9.526180105681087</v>
      </c>
      <c r="G180" s="23">
        <v>9.969829422327134</v>
      </c>
      <c r="H180" s="24">
        <v>7.544899096078209</v>
      </c>
      <c r="I180" s="24">
        <v>16.725779580633855</v>
      </c>
      <c r="J180" s="23">
        <v>11.678281522063827</v>
      </c>
      <c r="K180" s="25">
        <v>1.652639320060674</v>
      </c>
      <c r="L180" s="1">
        <v>30</v>
      </c>
      <c r="M180" s="23">
        <v>0.8246260840245903</v>
      </c>
      <c r="N180" s="24">
        <v>0.5040607655881923</v>
      </c>
      <c r="O180" s="23">
        <v>0.6465812332348431</v>
      </c>
      <c r="P180" s="24">
        <v>0.44940947323512187</v>
      </c>
      <c r="Q180" s="24">
        <v>1.1599617896268182</v>
      </c>
      <c r="R180" s="23">
        <v>0.7185609292640495</v>
      </c>
      <c r="S180" s="25">
        <v>1.661245386318111</v>
      </c>
      <c r="T180" s="1">
        <v>30</v>
      </c>
      <c r="U180" s="23">
        <v>2.605692145315738</v>
      </c>
      <c r="V180" s="24">
        <v>1.558742727231346</v>
      </c>
      <c r="W180" s="23">
        <v>2.1439287261091686</v>
      </c>
      <c r="X180" s="24">
        <v>1.5914077386663463</v>
      </c>
      <c r="Y180" s="24">
        <v>2.906814009940344</v>
      </c>
      <c r="Z180" s="23">
        <v>2.342775183926109</v>
      </c>
      <c r="AA180" s="25">
        <v>1.5276170685043986</v>
      </c>
      <c r="AB180" s="1">
        <v>30</v>
      </c>
      <c r="AC180" s="23">
        <v>7.599693130611512</v>
      </c>
      <c r="AD180" s="24">
        <v>4.727919660265243</v>
      </c>
      <c r="AE180" s="23">
        <v>5.767287506459869</v>
      </c>
      <c r="AF180" s="24">
        <v>4.470310750492819</v>
      </c>
      <c r="AG180" s="24">
        <v>9.420877957532069</v>
      </c>
      <c r="AH180" s="23">
        <v>6.720890521104354</v>
      </c>
      <c r="AI180" s="25">
        <v>1.584726231729568</v>
      </c>
      <c r="AJ180" s="1">
        <v>27</v>
      </c>
      <c r="AK180" s="23">
        <v>0.5981898979362824</v>
      </c>
      <c r="AL180" s="24">
        <v>0.26994744865253</v>
      </c>
      <c r="AM180" s="23">
        <v>0.6078659499190067</v>
      </c>
      <c r="AN180" s="24">
        <v>0.35228522094998493</v>
      </c>
      <c r="AO180" s="24">
        <v>0.8768876798312731</v>
      </c>
      <c r="AP180" s="23">
        <v>0.5333964764760666</v>
      </c>
      <c r="AQ180" s="25">
        <v>1.6844864195072096</v>
      </c>
      <c r="AR180" s="1">
        <v>30</v>
      </c>
      <c r="AS180" s="23">
        <v>1.740384561595164</v>
      </c>
      <c r="AT180" s="24">
        <v>0.10059239029705876</v>
      </c>
      <c r="AU180" s="23">
        <v>1.7367923770674705</v>
      </c>
      <c r="AV180" s="24">
        <v>1.6370097059283029</v>
      </c>
      <c r="AW180" s="24">
        <v>1.8225149154473304</v>
      </c>
      <c r="AX180" s="23">
        <v>1.7376092476722707</v>
      </c>
      <c r="AY180" s="25">
        <v>1.058989078917509</v>
      </c>
      <c r="AZ180" s="1">
        <v>0</v>
      </c>
      <c r="BA180" s="27"/>
      <c r="BB180" s="27" t="e">
        <v>#N/A</v>
      </c>
      <c r="BC180" s="27" t="e">
        <v>#N/A</v>
      </c>
      <c r="BD180" s="27" t="e">
        <v>#N/A</v>
      </c>
      <c r="BE180" s="27" t="e">
        <v>#N/A</v>
      </c>
      <c r="BF180" s="27" t="e">
        <v>#N/A</v>
      </c>
      <c r="BG180" s="27" t="e">
        <v>#N/A</v>
      </c>
      <c r="BH180" s="4">
        <f t="shared" si="2"/>
        <v>17.061341126825067</v>
      </c>
      <c r="BI180" s="1">
        <v>30</v>
      </c>
      <c r="BJ180" s="23">
        <v>13.124108559096204</v>
      </c>
      <c r="BK180" s="24">
        <v>24.955675247245377</v>
      </c>
      <c r="BL180" s="23">
        <v>3.470947540841392</v>
      </c>
      <c r="BM180" s="24">
        <v>1.8243117306899583</v>
      </c>
      <c r="BN180" s="24">
        <v>17.544141506133826</v>
      </c>
      <c r="BO180" s="23">
        <v>4.633705112388151</v>
      </c>
      <c r="BP180" s="25">
        <v>4.13625338920284</v>
      </c>
      <c r="BQ180" s="1">
        <v>29</v>
      </c>
      <c r="BR180" s="28">
        <v>0.10565143984557106</v>
      </c>
      <c r="BS180" s="29">
        <v>0.07761081860330106</v>
      </c>
      <c r="BT180" s="28">
        <v>0.08680668747879447</v>
      </c>
      <c r="BU180" s="29">
        <v>0.05190501649046351</v>
      </c>
      <c r="BV180" s="29">
        <v>0.16020876564106762</v>
      </c>
      <c r="BW180" s="28">
        <v>0.08720450686385484</v>
      </c>
      <c r="BX180" s="25">
        <v>1.841375137646385</v>
      </c>
    </row>
    <row r="181" spans="1:76" ht="12.75">
      <c r="A181" s="1" t="s">
        <v>83</v>
      </c>
      <c r="B181" s="17">
        <v>35916</v>
      </c>
      <c r="C181" s="18" t="s">
        <v>83</v>
      </c>
      <c r="D181" s="1">
        <v>30</v>
      </c>
      <c r="E181" s="23">
        <v>10.800367989944936</v>
      </c>
      <c r="F181" s="24">
        <v>3.6188087762081493</v>
      </c>
      <c r="G181" s="23">
        <v>10.966989657336121</v>
      </c>
      <c r="H181" s="24">
        <v>6.335137818246066</v>
      </c>
      <c r="I181" s="24">
        <v>13.794505868144137</v>
      </c>
      <c r="J181" s="23">
        <v>10.187218482573813</v>
      </c>
      <c r="K181" s="25">
        <v>1.427116228126989</v>
      </c>
      <c r="L181" s="1">
        <v>30</v>
      </c>
      <c r="M181" s="23">
        <v>0.7343805301318392</v>
      </c>
      <c r="N181" s="24">
        <v>0.31498272070444133</v>
      </c>
      <c r="O181" s="23">
        <v>0.6597805371488348</v>
      </c>
      <c r="P181" s="24">
        <v>0.4512147195223083</v>
      </c>
      <c r="Q181" s="24">
        <v>1.1466239971273842</v>
      </c>
      <c r="R181" s="23">
        <v>0.6724016469008913</v>
      </c>
      <c r="S181" s="25">
        <v>1.5354169841244798</v>
      </c>
      <c r="T181" s="1">
        <v>30</v>
      </c>
      <c r="U181" s="23">
        <v>2.3331636247913115</v>
      </c>
      <c r="V181" s="24">
        <v>0.6958223207645451</v>
      </c>
      <c r="W181" s="23">
        <v>2.431071673815727</v>
      </c>
      <c r="X181" s="24">
        <v>1.466067074804503</v>
      </c>
      <c r="Y181" s="24">
        <v>2.9568335137321773</v>
      </c>
      <c r="Z181" s="23">
        <v>2.2257235082446862</v>
      </c>
      <c r="AA181" s="25">
        <v>1.3768260894224815</v>
      </c>
      <c r="AB181" s="1">
        <v>30</v>
      </c>
      <c r="AC181" s="23">
        <v>6.278369291562869</v>
      </c>
      <c r="AD181" s="24">
        <v>2.071810240160338</v>
      </c>
      <c r="AE181" s="23">
        <v>6.294693376489862</v>
      </c>
      <c r="AF181" s="24">
        <v>3.6555025640391703</v>
      </c>
      <c r="AG181" s="24">
        <v>8.138776006737432</v>
      </c>
      <c r="AH181" s="23">
        <v>5.927985901040345</v>
      </c>
      <c r="AI181" s="25">
        <v>1.4243035073979469</v>
      </c>
      <c r="AJ181" s="1">
        <v>30</v>
      </c>
      <c r="AK181" s="23">
        <v>0.7528980741049374</v>
      </c>
      <c r="AL181" s="24">
        <v>0.35444333671983996</v>
      </c>
      <c r="AM181" s="23">
        <v>0.6704206407114942</v>
      </c>
      <c r="AN181" s="24">
        <v>0.44414289364086756</v>
      </c>
      <c r="AO181" s="24">
        <v>1.0921569673708975</v>
      </c>
      <c r="AP181" s="23">
        <v>0.6716796067840595</v>
      </c>
      <c r="AQ181" s="25">
        <v>1.6583344532399855</v>
      </c>
      <c r="AR181" s="1">
        <v>30</v>
      </c>
      <c r="AS181" s="23">
        <v>1.7202307825694232</v>
      </c>
      <c r="AT181" s="24">
        <v>0.07806982833714832</v>
      </c>
      <c r="AU181" s="23">
        <v>1.7280938987972576</v>
      </c>
      <c r="AV181" s="24">
        <v>1.6470801771595884</v>
      </c>
      <c r="AW181" s="24">
        <v>1.7857884425128838</v>
      </c>
      <c r="AX181" s="23">
        <v>1.7184957340714975</v>
      </c>
      <c r="AY181" s="25">
        <v>1.0469304313017156</v>
      </c>
      <c r="AZ181" s="1">
        <v>0</v>
      </c>
      <c r="BA181" s="27"/>
      <c r="BB181" s="27" t="e">
        <v>#N/A</v>
      </c>
      <c r="BC181" s="27" t="e">
        <v>#N/A</v>
      </c>
      <c r="BD181" s="27" t="e">
        <v>#N/A</v>
      </c>
      <c r="BE181" s="27" t="e">
        <v>#N/A</v>
      </c>
      <c r="BF181" s="27" t="e">
        <v>#N/A</v>
      </c>
      <c r="BG181" s="27" t="e">
        <v>#N/A</v>
      </c>
      <c r="BH181" s="4">
        <f t="shared" si="2"/>
        <v>31.77882961915153</v>
      </c>
      <c r="BI181" s="1">
        <v>30</v>
      </c>
      <c r="BJ181" s="23">
        <v>24.445253553193485</v>
      </c>
      <c r="BK181" s="24">
        <v>29.086140450078236</v>
      </c>
      <c r="BL181" s="23">
        <v>8.813427098389713</v>
      </c>
      <c r="BM181" s="24">
        <v>3.1351788832425105</v>
      </c>
      <c r="BN181" s="24">
        <v>62.51229646500677</v>
      </c>
      <c r="BO181" s="23">
        <v>11.745832293506389</v>
      </c>
      <c r="BP181" s="25">
        <v>3.5844398871593373</v>
      </c>
      <c r="BQ181" s="1">
        <v>30</v>
      </c>
      <c r="BR181" s="28">
        <v>0.09696043885425176</v>
      </c>
      <c r="BS181" s="29">
        <v>0.05233203471316773</v>
      </c>
      <c r="BT181" s="28">
        <v>0.08951149335083824</v>
      </c>
      <c r="BU181" s="29">
        <v>0.04781173718135311</v>
      </c>
      <c r="BV181" s="29">
        <v>0.1372920728938414</v>
      </c>
      <c r="BW181" s="28">
        <v>0.08525504735252527</v>
      </c>
      <c r="BX181" s="25">
        <v>1.6731355908832068</v>
      </c>
    </row>
    <row r="182" spans="1:76" ht="12.75">
      <c r="A182" s="1" t="s">
        <v>84</v>
      </c>
      <c r="B182" s="17">
        <v>35947</v>
      </c>
      <c r="C182" s="18" t="s">
        <v>84</v>
      </c>
      <c r="D182" s="1">
        <v>30</v>
      </c>
      <c r="E182" s="23">
        <v>12.739430713661298</v>
      </c>
      <c r="F182" s="24">
        <v>4.1989943408263795</v>
      </c>
      <c r="G182" s="23">
        <v>12.003191360905776</v>
      </c>
      <c r="H182" s="24">
        <v>9.32419807062653</v>
      </c>
      <c r="I182" s="24">
        <v>16.138856660528468</v>
      </c>
      <c r="J182" s="23">
        <v>12.199212268335959</v>
      </c>
      <c r="K182" s="25">
        <v>1.33422393991952</v>
      </c>
      <c r="L182" s="1">
        <v>30</v>
      </c>
      <c r="M182" s="23">
        <v>0.6888089982367924</v>
      </c>
      <c r="N182" s="24">
        <v>0.2579106237525238</v>
      </c>
      <c r="O182" s="23">
        <v>0.7153669851289427</v>
      </c>
      <c r="P182" s="24">
        <v>0.4350591198347946</v>
      </c>
      <c r="Q182" s="24">
        <v>0.9413134684477129</v>
      </c>
      <c r="R182" s="23">
        <v>0.6318722989952733</v>
      </c>
      <c r="S182" s="25">
        <v>1.579322480669201</v>
      </c>
      <c r="T182" s="1">
        <v>30</v>
      </c>
      <c r="U182" s="23">
        <v>2.7694128590642517</v>
      </c>
      <c r="V182" s="24">
        <v>0.9643911399657974</v>
      </c>
      <c r="W182" s="23">
        <v>2.5054794252295967</v>
      </c>
      <c r="X182" s="24">
        <v>2.0729647868453682</v>
      </c>
      <c r="Y182" s="24">
        <v>3.452345889734207</v>
      </c>
      <c r="Z182" s="23">
        <v>2.647114796706632</v>
      </c>
      <c r="AA182" s="25">
        <v>1.3347734767096604</v>
      </c>
      <c r="AB182" s="1">
        <v>30</v>
      </c>
      <c r="AC182" s="23">
        <v>7.3509753445999015</v>
      </c>
      <c r="AD182" s="24">
        <v>2.260840446433134</v>
      </c>
      <c r="AE182" s="23">
        <v>7.015236951346459</v>
      </c>
      <c r="AF182" s="24">
        <v>5.224785796588365</v>
      </c>
      <c r="AG182" s="24">
        <v>9.104773032804063</v>
      </c>
      <c r="AH182" s="23">
        <v>7.059363407349213</v>
      </c>
      <c r="AI182" s="25">
        <v>1.3283258545128354</v>
      </c>
      <c r="AJ182" s="1">
        <v>29</v>
      </c>
      <c r="AK182" s="23">
        <v>0.8732420650404306</v>
      </c>
      <c r="AL182" s="24">
        <v>0.6217734723314707</v>
      </c>
      <c r="AM182" s="23">
        <v>0.7182833284178121</v>
      </c>
      <c r="AN182" s="24">
        <v>0.42367803794260067</v>
      </c>
      <c r="AO182" s="24">
        <v>1.0728073696751708</v>
      </c>
      <c r="AP182" s="23">
        <v>0.7276819745940867</v>
      </c>
      <c r="AQ182" s="25">
        <v>1.819729846058902</v>
      </c>
      <c r="AR182" s="1">
        <v>30</v>
      </c>
      <c r="AS182" s="23">
        <v>1.7342196555362988</v>
      </c>
      <c r="AT182" s="24">
        <v>0.16088130574527504</v>
      </c>
      <c r="AU182" s="23">
        <v>1.7036811210784384</v>
      </c>
      <c r="AV182" s="24">
        <v>1.6408830773615606</v>
      </c>
      <c r="AW182" s="24">
        <v>1.807751177801808</v>
      </c>
      <c r="AX182" s="23">
        <v>1.72808956904469</v>
      </c>
      <c r="AY182" s="25">
        <v>1.085893262646989</v>
      </c>
      <c r="AZ182" s="1">
        <v>0</v>
      </c>
      <c r="BA182" s="27"/>
      <c r="BB182" s="27" t="e">
        <v>#N/A</v>
      </c>
      <c r="BC182" s="27" t="e">
        <v>#N/A</v>
      </c>
      <c r="BD182" s="27" t="e">
        <v>#N/A</v>
      </c>
      <c r="BE182" s="27" t="e">
        <v>#N/A</v>
      </c>
      <c r="BF182" s="27" t="e">
        <v>#N/A</v>
      </c>
      <c r="BG182" s="27" t="e">
        <v>#N/A</v>
      </c>
      <c r="BH182" s="4">
        <f t="shared" si="2"/>
        <v>43.949190417075684</v>
      </c>
      <c r="BI182" s="1">
        <v>30</v>
      </c>
      <c r="BJ182" s="23">
        <v>33.807069551596676</v>
      </c>
      <c r="BK182" s="24">
        <v>36.73160895228978</v>
      </c>
      <c r="BL182" s="23">
        <v>23.64211632827705</v>
      </c>
      <c r="BM182" s="24">
        <v>10.758190802511837</v>
      </c>
      <c r="BN182" s="24">
        <v>46.89251291083353</v>
      </c>
      <c r="BO182" s="23">
        <v>21.918519767417482</v>
      </c>
      <c r="BP182" s="25">
        <v>2.6884731023167587</v>
      </c>
      <c r="BQ182" s="1">
        <v>30</v>
      </c>
      <c r="BR182" s="28">
        <v>0.09028007443180504</v>
      </c>
      <c r="BS182" s="29">
        <v>0.05731936125710059</v>
      </c>
      <c r="BT182" s="28">
        <v>0.0876833384157022</v>
      </c>
      <c r="BU182" s="29">
        <v>0.043039253621986136</v>
      </c>
      <c r="BV182" s="29">
        <v>0.12678603001130248</v>
      </c>
      <c r="BW182" s="28">
        <v>0.06425376946120216</v>
      </c>
      <c r="BX182" s="25">
        <v>3.438765634122322</v>
      </c>
    </row>
    <row r="183" spans="1:76" ht="12.75">
      <c r="A183" s="1" t="s">
        <v>85</v>
      </c>
      <c r="B183" s="17">
        <v>35977</v>
      </c>
      <c r="C183" s="18" t="s">
        <v>85</v>
      </c>
      <c r="D183" s="1">
        <v>30</v>
      </c>
      <c r="E183" s="23">
        <v>9.16143543090115</v>
      </c>
      <c r="F183" s="24">
        <v>2.7485978036857666</v>
      </c>
      <c r="G183" s="23">
        <v>8.293628383740312</v>
      </c>
      <c r="H183" s="24">
        <v>7.017283482442552</v>
      </c>
      <c r="I183" s="24">
        <v>12.573423117563186</v>
      </c>
      <c r="J183" s="23">
        <v>8.808627627093996</v>
      </c>
      <c r="K183" s="25">
        <v>1.3210271969155973</v>
      </c>
      <c r="L183" s="1">
        <v>30</v>
      </c>
      <c r="M183" s="23">
        <v>0.6077142957838346</v>
      </c>
      <c r="N183" s="24">
        <v>0.1955174377340385</v>
      </c>
      <c r="O183" s="23">
        <v>0.5966510108987311</v>
      </c>
      <c r="P183" s="24">
        <v>0.4520581312887298</v>
      </c>
      <c r="Q183" s="24">
        <v>0.8011174731383865</v>
      </c>
      <c r="R183" s="23">
        <v>0.5677581635088248</v>
      </c>
      <c r="S183" s="25">
        <v>1.5100007721827375</v>
      </c>
      <c r="T183" s="1">
        <v>30</v>
      </c>
      <c r="U183" s="23">
        <v>2.095611723051702</v>
      </c>
      <c r="V183" s="24">
        <v>0.4256747548904649</v>
      </c>
      <c r="W183" s="23">
        <v>2.1384456610919473</v>
      </c>
      <c r="X183" s="24">
        <v>1.6433272172630131</v>
      </c>
      <c r="Y183" s="24">
        <v>2.5194939611457436</v>
      </c>
      <c r="Z183" s="23">
        <v>2.054506250343341</v>
      </c>
      <c r="AA183" s="25">
        <v>1.2241051456227683</v>
      </c>
      <c r="AB183" s="1">
        <v>30</v>
      </c>
      <c r="AC183" s="23">
        <v>5.461005096250491</v>
      </c>
      <c r="AD183" s="24">
        <v>1.6857271943345327</v>
      </c>
      <c r="AE183" s="23">
        <v>4.8853185327219055</v>
      </c>
      <c r="AF183" s="24">
        <v>4.243395341230155</v>
      </c>
      <c r="AG183" s="24">
        <v>7.489655103597447</v>
      </c>
      <c r="AH183" s="23">
        <v>5.23111610866372</v>
      </c>
      <c r="AI183" s="25">
        <v>1.3420406409080048</v>
      </c>
      <c r="AJ183" s="1">
        <v>30</v>
      </c>
      <c r="AK183" s="23">
        <v>0.7210767403254532</v>
      </c>
      <c r="AL183" s="24">
        <v>0.3647245436274931</v>
      </c>
      <c r="AM183" s="23">
        <v>0.6787908836730121</v>
      </c>
      <c r="AN183" s="24">
        <v>0.37491043007795777</v>
      </c>
      <c r="AO183" s="24">
        <v>1.1526253326696825</v>
      </c>
      <c r="AP183" s="23">
        <v>0.6662172252231437</v>
      </c>
      <c r="AQ183" s="25">
        <v>1.6581408059800613</v>
      </c>
      <c r="AR183" s="1">
        <v>30</v>
      </c>
      <c r="AS183" s="23">
        <v>1.6855802479377147</v>
      </c>
      <c r="AT183" s="24">
        <v>0.07714466804694846</v>
      </c>
      <c r="AU183" s="23">
        <v>1.6772432911994866</v>
      </c>
      <c r="AV183" s="24">
        <v>1.6331210547300727</v>
      </c>
      <c r="AW183" s="24">
        <v>1.7305498262195989</v>
      </c>
      <c r="AX183" s="23">
        <v>1.6838906734463883</v>
      </c>
      <c r="AY183" s="25">
        <v>1.0465101554439895</v>
      </c>
      <c r="AZ183" s="1">
        <v>0</v>
      </c>
      <c r="BA183" s="27"/>
      <c r="BB183" s="27" t="e">
        <v>#N/A</v>
      </c>
      <c r="BC183" s="27" t="e">
        <v>#N/A</v>
      </c>
      <c r="BD183" s="27" t="e">
        <v>#N/A</v>
      </c>
      <c r="BE183" s="27" t="e">
        <v>#N/A</v>
      </c>
      <c r="BF183" s="27" t="e">
        <v>#N/A</v>
      </c>
      <c r="BG183" s="27" t="e">
        <v>#N/A</v>
      </c>
      <c r="BH183" s="4">
        <f t="shared" si="2"/>
        <v>30.437544639824683</v>
      </c>
      <c r="BI183" s="1">
        <v>30</v>
      </c>
      <c r="BJ183" s="23">
        <v>23.413495876788218</v>
      </c>
      <c r="BK183" s="24">
        <v>17.27834871151662</v>
      </c>
      <c r="BL183" s="23">
        <v>19.532863597723033</v>
      </c>
      <c r="BM183" s="24">
        <v>7.8772839907424075</v>
      </c>
      <c r="BN183" s="24">
        <v>39.16790476878529</v>
      </c>
      <c r="BO183" s="23">
        <v>17.142710940305165</v>
      </c>
      <c r="BP183" s="25">
        <v>2.387845131660897</v>
      </c>
      <c r="BQ183" s="1">
        <v>30</v>
      </c>
      <c r="BR183" s="28">
        <v>0.06290736607350697</v>
      </c>
      <c r="BS183" s="29">
        <v>0.03776896039436888</v>
      </c>
      <c r="BT183" s="28">
        <v>0.05154091291711999</v>
      </c>
      <c r="BU183" s="29">
        <v>0.03326099637421498</v>
      </c>
      <c r="BV183" s="29">
        <v>0.11602715099714696</v>
      </c>
      <c r="BW183" s="28">
        <v>0.0514465781594818</v>
      </c>
      <c r="BX183" s="25">
        <v>2.0271027479734305</v>
      </c>
    </row>
    <row r="184" spans="1:76" ht="12.75">
      <c r="A184" s="1" t="s">
        <v>86</v>
      </c>
      <c r="B184" s="17">
        <v>36008</v>
      </c>
      <c r="C184" s="18" t="s">
        <v>86</v>
      </c>
      <c r="D184" s="1">
        <v>30</v>
      </c>
      <c r="E184" s="23">
        <v>8.413591797262608</v>
      </c>
      <c r="F184" s="24">
        <v>3.0947100151796922</v>
      </c>
      <c r="G184" s="23">
        <v>8.070009852991937</v>
      </c>
      <c r="H184" s="24">
        <v>5.643688594592548</v>
      </c>
      <c r="I184" s="24">
        <v>12.202746892081853</v>
      </c>
      <c r="J184" s="23">
        <v>7.8506709411754105</v>
      </c>
      <c r="K184" s="25">
        <v>1.4734905491717412</v>
      </c>
      <c r="L184" s="1">
        <v>30</v>
      </c>
      <c r="M184" s="23">
        <v>0.594572664057208</v>
      </c>
      <c r="N184" s="24">
        <v>0.28719632372587955</v>
      </c>
      <c r="O184" s="23">
        <v>0.500453233772034</v>
      </c>
      <c r="P184" s="24">
        <v>0.35927313977499165</v>
      </c>
      <c r="Q184" s="24">
        <v>0.8104934632547868</v>
      </c>
      <c r="R184" s="23">
        <v>0.541434821779848</v>
      </c>
      <c r="S184" s="25">
        <v>1.53792633123968</v>
      </c>
      <c r="T184" s="1">
        <v>30</v>
      </c>
      <c r="U184" s="23">
        <v>2.1794165545774407</v>
      </c>
      <c r="V184" s="24">
        <v>0.7670929183181837</v>
      </c>
      <c r="W184" s="23">
        <v>2.0286527158624175</v>
      </c>
      <c r="X184" s="24">
        <v>1.503668927197047</v>
      </c>
      <c r="Y184" s="24">
        <v>3.2130088445048743</v>
      </c>
      <c r="Z184" s="23">
        <v>2.0489170647179358</v>
      </c>
      <c r="AA184" s="25">
        <v>1.4391179599659223</v>
      </c>
      <c r="AB184" s="1">
        <v>30</v>
      </c>
      <c r="AC184" s="23">
        <v>4.560286384027506</v>
      </c>
      <c r="AD184" s="24">
        <v>1.7254192510986455</v>
      </c>
      <c r="AE184" s="23">
        <v>4.386264642120576</v>
      </c>
      <c r="AF184" s="24">
        <v>2.977923174029909</v>
      </c>
      <c r="AG184" s="24">
        <v>6.3214764676490285</v>
      </c>
      <c r="AH184" s="23">
        <v>4.241530903618088</v>
      </c>
      <c r="AI184" s="25">
        <v>1.4861608026383146</v>
      </c>
      <c r="AJ184" s="1">
        <v>30</v>
      </c>
      <c r="AK184" s="23">
        <v>1.0315924717177174</v>
      </c>
      <c r="AL184" s="24">
        <v>0.49924526900818517</v>
      </c>
      <c r="AM184" s="23">
        <v>0.914832651957577</v>
      </c>
      <c r="AN184" s="24">
        <v>0.6172521013848401</v>
      </c>
      <c r="AO184" s="24">
        <v>1.4611605323279606</v>
      </c>
      <c r="AP184" s="23">
        <v>0.925955884654037</v>
      </c>
      <c r="AQ184" s="25">
        <v>1.6121783834406411</v>
      </c>
      <c r="AR184" s="1">
        <v>30</v>
      </c>
      <c r="AS184" s="23">
        <v>1.8517211270970826</v>
      </c>
      <c r="AT184" s="24">
        <v>0.05545911677308879</v>
      </c>
      <c r="AU184" s="23">
        <v>1.8659237837355533</v>
      </c>
      <c r="AV184" s="24">
        <v>1.810836567389794</v>
      </c>
      <c r="AW184" s="24">
        <v>1.8972907307347415</v>
      </c>
      <c r="AX184" s="23">
        <v>1.8509050433839054</v>
      </c>
      <c r="AY184" s="25">
        <v>1.0307932717829962</v>
      </c>
      <c r="AZ184" s="1">
        <v>0</v>
      </c>
      <c r="BA184" s="27"/>
      <c r="BB184" s="27" t="e">
        <v>#N/A</v>
      </c>
      <c r="BC184" s="27" t="e">
        <v>#N/A</v>
      </c>
      <c r="BD184" s="27" t="e">
        <v>#N/A</v>
      </c>
      <c r="BE184" s="27" t="e">
        <v>#N/A</v>
      </c>
      <c r="BF184" s="27" t="e">
        <v>#N/A</v>
      </c>
      <c r="BG184" s="27" t="e">
        <v>#N/A</v>
      </c>
      <c r="BH184" s="4">
        <f t="shared" si="2"/>
        <v>23.89960617457063</v>
      </c>
      <c r="BI184" s="1">
        <v>30</v>
      </c>
      <c r="BJ184" s="23">
        <v>18.384312441977407</v>
      </c>
      <c r="BK184" s="24">
        <v>11.739312887361105</v>
      </c>
      <c r="BL184" s="23">
        <v>14.277995213072987</v>
      </c>
      <c r="BM184" s="24">
        <v>9.25708208165583</v>
      </c>
      <c r="BN184" s="24">
        <v>30.062106590603797</v>
      </c>
      <c r="BO184" s="23">
        <v>14.939941565929967</v>
      </c>
      <c r="BP184" s="25">
        <v>1.9941595413678783</v>
      </c>
      <c r="BQ184" s="1">
        <v>29</v>
      </c>
      <c r="BR184" s="28">
        <v>0.11859422596607895</v>
      </c>
      <c r="BS184" s="29">
        <v>0.08261315910789754</v>
      </c>
      <c r="BT184" s="28">
        <v>0.10025876133856432</v>
      </c>
      <c r="BU184" s="29">
        <v>0.06395168401802467</v>
      </c>
      <c r="BV184" s="29">
        <v>0.17332973554157644</v>
      </c>
      <c r="BW184" s="28">
        <v>0.1000041014364657</v>
      </c>
      <c r="BX184" s="25">
        <v>1.7626558091176239</v>
      </c>
    </row>
    <row r="185" spans="1:76" ht="12.75">
      <c r="A185" s="1" t="s">
        <v>87</v>
      </c>
      <c r="B185" s="17">
        <v>36039</v>
      </c>
      <c r="C185" s="18" t="s">
        <v>87</v>
      </c>
      <c r="D185" s="1">
        <v>27</v>
      </c>
      <c r="E185" s="23">
        <v>8.25627843350521</v>
      </c>
      <c r="F185" s="24">
        <v>3.8450080280862995</v>
      </c>
      <c r="G185" s="23">
        <v>7.02545654733432</v>
      </c>
      <c r="H185" s="24">
        <v>4.875282435733122</v>
      </c>
      <c r="I185" s="24">
        <v>11.694941913856534</v>
      </c>
      <c r="J185" s="23">
        <v>7.342778631267408</v>
      </c>
      <c r="K185" s="25">
        <v>1.693087800333204</v>
      </c>
      <c r="L185" s="1">
        <v>27</v>
      </c>
      <c r="M185" s="23">
        <v>0.5089796099668162</v>
      </c>
      <c r="N185" s="24">
        <v>0.21964809587801495</v>
      </c>
      <c r="O185" s="23">
        <v>0.5640380253457543</v>
      </c>
      <c r="P185" s="24">
        <v>0.3451551660550491</v>
      </c>
      <c r="Q185" s="24">
        <v>0.7120074172189488</v>
      </c>
      <c r="R185" s="23">
        <v>0.43504659239973015</v>
      </c>
      <c r="S185" s="25">
        <v>2.0624173677311095</v>
      </c>
      <c r="T185" s="1">
        <v>27</v>
      </c>
      <c r="U185" s="23">
        <v>1.959593468482765</v>
      </c>
      <c r="V185" s="24">
        <v>0.7235198699175153</v>
      </c>
      <c r="W185" s="23">
        <v>2.036324012217242</v>
      </c>
      <c r="X185" s="24">
        <v>1.2643355703770003</v>
      </c>
      <c r="Y185" s="24">
        <v>2.6709121221645624</v>
      </c>
      <c r="Z185" s="23">
        <v>1.7744219109251103</v>
      </c>
      <c r="AA185" s="25">
        <v>1.697064735322561</v>
      </c>
      <c r="AB185" s="1">
        <v>27</v>
      </c>
      <c r="AC185" s="23">
        <v>4.395117908335633</v>
      </c>
      <c r="AD185" s="24">
        <v>1.9539412019072764</v>
      </c>
      <c r="AE185" s="23">
        <v>3.8242954452489957</v>
      </c>
      <c r="AF185" s="24">
        <v>2.5729603628270965</v>
      </c>
      <c r="AG185" s="24">
        <v>5.988674156906322</v>
      </c>
      <c r="AH185" s="23">
        <v>3.9393393472376586</v>
      </c>
      <c r="AI185" s="25">
        <v>1.6665066562302648</v>
      </c>
      <c r="AJ185" s="1">
        <v>27</v>
      </c>
      <c r="AK185" s="23">
        <v>0.8533422909546857</v>
      </c>
      <c r="AL185" s="24">
        <v>0.376589034883803</v>
      </c>
      <c r="AM185" s="23">
        <v>0.8994125933917831</v>
      </c>
      <c r="AN185" s="24">
        <v>0.5318521977851265</v>
      </c>
      <c r="AO185" s="24">
        <v>1.1087873308053322</v>
      </c>
      <c r="AP185" s="23">
        <v>0.721784983017265</v>
      </c>
      <c r="AQ185" s="25">
        <v>2.1178729395264515</v>
      </c>
      <c r="AR185" s="1">
        <v>27</v>
      </c>
      <c r="AS185" s="23">
        <v>1.8650944211213716</v>
      </c>
      <c r="AT185" s="24">
        <v>0.06625614178343754</v>
      </c>
      <c r="AU185" s="23">
        <v>1.8509129898766739</v>
      </c>
      <c r="AV185" s="24">
        <v>1.7918281778856753</v>
      </c>
      <c r="AW185" s="24">
        <v>1.9330184156540204</v>
      </c>
      <c r="AX185" s="23">
        <v>1.8639619448921825</v>
      </c>
      <c r="AY185" s="25">
        <v>1.0361540981693542</v>
      </c>
      <c r="AZ185" s="1">
        <v>0</v>
      </c>
      <c r="BA185" s="27"/>
      <c r="BB185" s="27" t="e">
        <v>#N/A</v>
      </c>
      <c r="BC185" s="27" t="e">
        <v>#N/A</v>
      </c>
      <c r="BD185" s="27" t="e">
        <v>#N/A</v>
      </c>
      <c r="BE185" s="27" t="e">
        <v>#N/A</v>
      </c>
      <c r="BF185" s="27" t="e">
        <v>#N/A</v>
      </c>
      <c r="BG185" s="27" t="e">
        <v>#N/A</v>
      </c>
      <c r="BH185" s="4">
        <f t="shared" si="2"/>
        <v>24.74581957082589</v>
      </c>
      <c r="BI185" s="1">
        <v>27</v>
      </c>
      <c r="BJ185" s="23">
        <v>19.035245823712224</v>
      </c>
      <c r="BK185" s="24">
        <v>14.383873771989279</v>
      </c>
      <c r="BL185" s="23">
        <v>16.334566889856273</v>
      </c>
      <c r="BM185" s="24">
        <v>5.783799159998356</v>
      </c>
      <c r="BN185" s="24">
        <v>32.00291196333582</v>
      </c>
      <c r="BO185" s="23">
        <v>14.548379247883851</v>
      </c>
      <c r="BP185" s="25">
        <v>2.1665480187840536</v>
      </c>
      <c r="BQ185" s="1">
        <v>27</v>
      </c>
      <c r="BR185" s="28">
        <v>0.06965728317824081</v>
      </c>
      <c r="BS185" s="29">
        <v>0.049506140317089255</v>
      </c>
      <c r="BT185" s="28">
        <v>0.06750211392854424</v>
      </c>
      <c r="BU185" s="29">
        <v>0.04143862870339867</v>
      </c>
      <c r="BV185" s="29">
        <v>0.08324215418721506</v>
      </c>
      <c r="BW185" s="28">
        <v>0.062233758205555476</v>
      </c>
      <c r="BX185" s="25">
        <v>1.7564074863780772</v>
      </c>
    </row>
    <row r="186" spans="1:76" ht="12.75">
      <c r="A186" s="1" t="s">
        <v>88</v>
      </c>
      <c r="B186" s="17">
        <v>36069</v>
      </c>
      <c r="C186" s="18" t="s">
        <v>88</v>
      </c>
      <c r="D186" s="1">
        <v>31</v>
      </c>
      <c r="E186" s="23">
        <v>13.421331495480732</v>
      </c>
      <c r="F186" s="24">
        <v>6.921420015038674</v>
      </c>
      <c r="G186" s="23">
        <v>11.558410045170458</v>
      </c>
      <c r="H186" s="24">
        <v>7.19453285323398</v>
      </c>
      <c r="I186" s="24">
        <v>21.533931250812508</v>
      </c>
      <c r="J186" s="23">
        <v>11.673365792196277</v>
      </c>
      <c r="K186" s="25">
        <v>1.75853371398383</v>
      </c>
      <c r="L186" s="1">
        <v>31</v>
      </c>
      <c r="M186" s="23">
        <v>0.5289214759099005</v>
      </c>
      <c r="N186" s="24">
        <v>0.23757631479714514</v>
      </c>
      <c r="O186" s="23">
        <v>0.4700253102636267</v>
      </c>
      <c r="P186" s="24">
        <v>0.3192969398598859</v>
      </c>
      <c r="Q186" s="24">
        <v>0.7875867961390206</v>
      </c>
      <c r="R186" s="23">
        <v>0.46936071805318813</v>
      </c>
      <c r="S186" s="25">
        <v>1.7113941752108703</v>
      </c>
      <c r="T186" s="1">
        <v>31</v>
      </c>
      <c r="U186" s="23">
        <v>2.616341053286019</v>
      </c>
      <c r="V186" s="24">
        <v>1.0342966939340261</v>
      </c>
      <c r="W186" s="23">
        <v>2.447581250055307</v>
      </c>
      <c r="X186" s="24">
        <v>1.6545006957656538</v>
      </c>
      <c r="Y186" s="24">
        <v>3.7207241131489863</v>
      </c>
      <c r="Z186" s="23">
        <v>2.419107130202426</v>
      </c>
      <c r="AA186" s="25">
        <v>1.5070689219957043</v>
      </c>
      <c r="AB186" s="1">
        <v>31</v>
      </c>
      <c r="AC186" s="23">
        <v>7.282225412880818</v>
      </c>
      <c r="AD186" s="24">
        <v>3.608296156879104</v>
      </c>
      <c r="AE186" s="23">
        <v>6.206479312515606</v>
      </c>
      <c r="AF186" s="24">
        <v>3.857178038723916</v>
      </c>
      <c r="AG186" s="24">
        <v>11.543006978724254</v>
      </c>
      <c r="AH186" s="23">
        <v>6.399945012945317</v>
      </c>
      <c r="AI186" s="25">
        <v>1.7180486562021913</v>
      </c>
      <c r="AJ186" s="1">
        <v>30</v>
      </c>
      <c r="AK186" s="23">
        <v>0.7781543940376204</v>
      </c>
      <c r="AL186" s="24">
        <v>0.35544336713324376</v>
      </c>
      <c r="AM186" s="23">
        <v>0.7335677494309368</v>
      </c>
      <c r="AN186" s="24">
        <v>0.466935162614371</v>
      </c>
      <c r="AO186" s="24">
        <v>1.1692872909712233</v>
      </c>
      <c r="AP186" s="23">
        <v>0.6930132936094556</v>
      </c>
      <c r="AQ186" s="25">
        <v>1.6886408626265588</v>
      </c>
      <c r="AR186" s="1">
        <v>31</v>
      </c>
      <c r="AS186" s="23">
        <v>1.824949459581183</v>
      </c>
      <c r="AT186" s="24">
        <v>0.059717004857764454</v>
      </c>
      <c r="AU186" s="23">
        <v>1.8369603653554725</v>
      </c>
      <c r="AV186" s="24">
        <v>1.792358361233789</v>
      </c>
      <c r="AW186" s="24">
        <v>1.867158893794057</v>
      </c>
      <c r="AX186" s="23">
        <v>1.8239790761614827</v>
      </c>
      <c r="AY186" s="25">
        <v>1.0339395497554749</v>
      </c>
      <c r="AZ186" s="1">
        <v>0</v>
      </c>
      <c r="BA186" s="27"/>
      <c r="BB186" s="27" t="e">
        <v>#N/A</v>
      </c>
      <c r="BC186" s="27" t="e">
        <v>#N/A</v>
      </c>
      <c r="BD186" s="27" t="e">
        <v>#N/A</v>
      </c>
      <c r="BE186" s="27" t="e">
        <v>#N/A</v>
      </c>
      <c r="BF186" s="27" t="e">
        <v>#N/A</v>
      </c>
      <c r="BG186" s="27" t="e">
        <v>#N/A</v>
      </c>
      <c r="BH186" s="4">
        <f t="shared" si="2"/>
        <v>18.07841602934142</v>
      </c>
      <c r="BI186" s="1">
        <v>31</v>
      </c>
      <c r="BJ186" s="23">
        <v>13.906473868724168</v>
      </c>
      <c r="BK186" s="24">
        <v>16.452134276768255</v>
      </c>
      <c r="BL186" s="23">
        <v>9.340552811388562</v>
      </c>
      <c r="BM186" s="24">
        <v>3.52706600113468</v>
      </c>
      <c r="BN186" s="24">
        <v>18.616397790476647</v>
      </c>
      <c r="BO186" s="23">
        <v>9.058536731082004</v>
      </c>
      <c r="BP186" s="25">
        <v>2.4238580611400056</v>
      </c>
      <c r="BQ186" s="1">
        <v>31</v>
      </c>
      <c r="BR186" s="28">
        <v>0.0368469801368804</v>
      </c>
      <c r="BS186" s="29">
        <v>0.02772604782943624</v>
      </c>
      <c r="BT186" s="28">
        <v>0.03171088615211683</v>
      </c>
      <c r="BU186" s="29">
        <v>0.012078368371421618</v>
      </c>
      <c r="BV186" s="29">
        <v>0.06238248800587771</v>
      </c>
      <c r="BW186" s="28">
        <v>0.024050315491189377</v>
      </c>
      <c r="BX186" s="25">
        <v>3.9840266697750883</v>
      </c>
    </row>
    <row r="187" spans="1:76" ht="12.75">
      <c r="A187" s="1" t="s">
        <v>89</v>
      </c>
      <c r="B187" s="17">
        <v>36100</v>
      </c>
      <c r="C187" s="18" t="s">
        <v>89</v>
      </c>
      <c r="D187" s="1">
        <v>29</v>
      </c>
      <c r="E187" s="23">
        <v>9.387917017275468</v>
      </c>
      <c r="F187" s="24">
        <v>4.140413812854288</v>
      </c>
      <c r="G187" s="23">
        <v>8.562324114205367</v>
      </c>
      <c r="H187" s="24">
        <v>5.905556480227839</v>
      </c>
      <c r="I187" s="24">
        <v>12.49675486512969</v>
      </c>
      <c r="J187" s="23">
        <v>8.680787998174548</v>
      </c>
      <c r="K187" s="25">
        <v>1.4751583040120841</v>
      </c>
      <c r="L187" s="1">
        <v>29</v>
      </c>
      <c r="M187" s="23">
        <v>0.6479730036302607</v>
      </c>
      <c r="N187" s="24">
        <v>0.4524221389483339</v>
      </c>
      <c r="O187" s="23">
        <v>0.5270477811771427</v>
      </c>
      <c r="P187" s="24">
        <v>0.23709190703932934</v>
      </c>
      <c r="Q187" s="24">
        <v>1.0314689427967718</v>
      </c>
      <c r="R187" s="23">
        <v>0.5207981905640691</v>
      </c>
      <c r="S187" s="25">
        <v>1.9558126762678627</v>
      </c>
      <c r="T187" s="1">
        <v>29</v>
      </c>
      <c r="U187" s="23">
        <v>1.9723595646737868</v>
      </c>
      <c r="V187" s="24">
        <v>0.7578992270773619</v>
      </c>
      <c r="W187" s="23">
        <v>1.6794398149764684</v>
      </c>
      <c r="X187" s="24">
        <v>1.2344206333188525</v>
      </c>
      <c r="Y187" s="24">
        <v>2.942610060393122</v>
      </c>
      <c r="Z187" s="23">
        <v>1.8379584346762132</v>
      </c>
      <c r="AA187" s="25">
        <v>1.4665018696490728</v>
      </c>
      <c r="AB187" s="1">
        <v>29</v>
      </c>
      <c r="AC187" s="23">
        <v>5.195546939430158</v>
      </c>
      <c r="AD187" s="24">
        <v>2.261600774907593</v>
      </c>
      <c r="AE187" s="23">
        <v>4.783797944815428</v>
      </c>
      <c r="AF187" s="24">
        <v>3.236986950786426</v>
      </c>
      <c r="AG187" s="24">
        <v>6.970785150421405</v>
      </c>
      <c r="AH187" s="23">
        <v>4.805696288197819</v>
      </c>
      <c r="AI187" s="25">
        <v>1.4765519582650908</v>
      </c>
      <c r="AJ187" s="1">
        <v>29</v>
      </c>
      <c r="AK187" s="23">
        <v>0.6646404000192159</v>
      </c>
      <c r="AL187" s="24">
        <v>0.4847060002925832</v>
      </c>
      <c r="AM187" s="23">
        <v>0.5844971454198566</v>
      </c>
      <c r="AN187" s="24">
        <v>0.25416279712726486</v>
      </c>
      <c r="AO187" s="24">
        <v>0.9091301896429774</v>
      </c>
      <c r="AP187" s="23">
        <v>0.5309037251348444</v>
      </c>
      <c r="AQ187" s="25">
        <v>1.967966782708932</v>
      </c>
      <c r="AR187" s="1">
        <v>29</v>
      </c>
      <c r="AS187" s="23">
        <v>1.8066688730009683</v>
      </c>
      <c r="AT187" s="24">
        <v>0.03446901775521599</v>
      </c>
      <c r="AU187" s="23">
        <v>1.7960911866814795</v>
      </c>
      <c r="AV187" s="24">
        <v>1.7775133695628973</v>
      </c>
      <c r="AW187" s="24">
        <v>1.838779143138343</v>
      </c>
      <c r="AX187" s="23">
        <v>1.806353851260527</v>
      </c>
      <c r="AY187" s="25">
        <v>1.0191513456278294</v>
      </c>
      <c r="AZ187" s="1">
        <v>0</v>
      </c>
      <c r="BA187" s="27"/>
      <c r="BB187" s="27" t="e">
        <v>#N/A</v>
      </c>
      <c r="BC187" s="27" t="e">
        <v>#N/A</v>
      </c>
      <c r="BD187" s="27" t="e">
        <v>#N/A</v>
      </c>
      <c r="BE187" s="27" t="e">
        <v>#N/A</v>
      </c>
      <c r="BF187" s="27" t="e">
        <v>#N/A</v>
      </c>
      <c r="BG187" s="27" t="e">
        <v>#N/A</v>
      </c>
      <c r="BH187" s="4">
        <f t="shared" si="2"/>
        <v>13.113836673766018</v>
      </c>
      <c r="BI187" s="1">
        <v>29</v>
      </c>
      <c r="BJ187" s="23">
        <v>10.087566672127705</v>
      </c>
      <c r="BK187" s="24">
        <v>7.823527086590237</v>
      </c>
      <c r="BL187" s="23">
        <v>7.59265278866598</v>
      </c>
      <c r="BM187" s="24">
        <v>4.133862951471405</v>
      </c>
      <c r="BN187" s="24">
        <v>14.515644550149192</v>
      </c>
      <c r="BO187" s="23">
        <v>7.98735648995627</v>
      </c>
      <c r="BP187" s="25">
        <v>1.9583329501980116</v>
      </c>
      <c r="BQ187" s="1">
        <v>29</v>
      </c>
      <c r="BR187" s="28">
        <v>0.0623096089588956</v>
      </c>
      <c r="BS187" s="29">
        <v>0.05777058543985643</v>
      </c>
      <c r="BT187" s="28">
        <v>0.03505902915266629</v>
      </c>
      <c r="BU187" s="29">
        <v>0.01414402091617983</v>
      </c>
      <c r="BV187" s="29">
        <v>0.11935590257090083</v>
      </c>
      <c r="BW187" s="28">
        <v>0.03820647868139074</v>
      </c>
      <c r="BX187" s="25">
        <v>3.5831428099776783</v>
      </c>
    </row>
    <row r="188" spans="1:76" ht="12.75">
      <c r="A188" s="1" t="s">
        <v>90</v>
      </c>
      <c r="B188" s="17">
        <v>36130</v>
      </c>
      <c r="C188" s="18" t="s">
        <v>90</v>
      </c>
      <c r="D188" s="1">
        <v>31</v>
      </c>
      <c r="E188" s="23">
        <v>16.676720236000435</v>
      </c>
      <c r="F188" s="24">
        <v>13.296176295009431</v>
      </c>
      <c r="G188" s="23">
        <v>11.37975990553553</v>
      </c>
      <c r="H188" s="24">
        <v>7.777952275600424</v>
      </c>
      <c r="I188" s="24">
        <v>30.425360901003913</v>
      </c>
      <c r="J188" s="23">
        <v>12.966516851163663</v>
      </c>
      <c r="K188" s="25">
        <v>2.0230829726413853</v>
      </c>
      <c r="L188" s="1">
        <v>31</v>
      </c>
      <c r="M188" s="23">
        <v>0.37153613958048504</v>
      </c>
      <c r="N188" s="24">
        <v>0.31505561699796125</v>
      </c>
      <c r="O188" s="23">
        <v>0.2515649579865653</v>
      </c>
      <c r="P188" s="24">
        <v>0.16399980386040308</v>
      </c>
      <c r="Q188" s="24">
        <v>0.5874080444181766</v>
      </c>
      <c r="R188" s="23">
        <v>0.28413094886189</v>
      </c>
      <c r="S188" s="25">
        <v>2.051449689973059</v>
      </c>
      <c r="T188" s="1">
        <v>31</v>
      </c>
      <c r="U188" s="23">
        <v>2.5345954710400727</v>
      </c>
      <c r="V188" s="24">
        <v>1.4744282203812011</v>
      </c>
      <c r="W188" s="23">
        <v>2.117793799616442</v>
      </c>
      <c r="X188" s="24">
        <v>1.4813020069079088</v>
      </c>
      <c r="Y188" s="24">
        <v>4.045966321980142</v>
      </c>
      <c r="Z188" s="23">
        <v>2.186431799132156</v>
      </c>
      <c r="AA188" s="25">
        <v>1.734150475287145</v>
      </c>
      <c r="AB188" s="1">
        <v>31</v>
      </c>
      <c r="AC188" s="23">
        <v>8.735551998069772</v>
      </c>
      <c r="AD188" s="24">
        <v>6.722963519703476</v>
      </c>
      <c r="AE188" s="23">
        <v>6.165254609386101</v>
      </c>
      <c r="AF188" s="24">
        <v>4.368631053432882</v>
      </c>
      <c r="AG188" s="24">
        <v>12.398824264589617</v>
      </c>
      <c r="AH188" s="23">
        <v>6.9474564134040735</v>
      </c>
      <c r="AI188" s="25">
        <v>1.959063795998145</v>
      </c>
      <c r="AJ188" s="1">
        <v>26</v>
      </c>
      <c r="AK188" s="23">
        <v>0.4664500756369929</v>
      </c>
      <c r="AL188" s="24">
        <v>0.5263533025484437</v>
      </c>
      <c r="AM188" s="23">
        <v>0.2642084952041174</v>
      </c>
      <c r="AN188" s="24">
        <v>0.12573339971921205</v>
      </c>
      <c r="AO188" s="24">
        <v>1.00212274632292</v>
      </c>
      <c r="AP188" s="23">
        <v>0.27666712046013664</v>
      </c>
      <c r="AQ188" s="25">
        <v>2.978928290955062</v>
      </c>
      <c r="AR188" s="1">
        <v>31</v>
      </c>
      <c r="AS188" s="23">
        <v>1.8769489734601597</v>
      </c>
      <c r="AT188" s="24">
        <v>0.2368158081276608</v>
      </c>
      <c r="AU188" s="23">
        <v>1.8302067442266394</v>
      </c>
      <c r="AV188" s="24">
        <v>1.7849558990237344</v>
      </c>
      <c r="AW188" s="24">
        <v>1.909761778790822</v>
      </c>
      <c r="AX188" s="23">
        <v>1.8663689384429554</v>
      </c>
      <c r="AY188" s="25">
        <v>1.1053569570896735</v>
      </c>
      <c r="AZ188" s="1">
        <v>0</v>
      </c>
      <c r="BA188" s="27"/>
      <c r="BB188" s="27" t="e">
        <v>#N/A</v>
      </c>
      <c r="BC188" s="27" t="e">
        <v>#N/A</v>
      </c>
      <c r="BD188" s="27" t="e">
        <v>#N/A</v>
      </c>
      <c r="BE188" s="27" t="e">
        <v>#N/A</v>
      </c>
      <c r="BF188" s="27" t="e">
        <v>#N/A</v>
      </c>
      <c r="BG188" s="27" t="e">
        <v>#N/A</v>
      </c>
      <c r="BH188" s="4">
        <f t="shared" si="2"/>
        <v>7.878113266969227</v>
      </c>
      <c r="BI188" s="1">
        <v>31</v>
      </c>
      <c r="BJ188" s="23">
        <v>6.060087128437867</v>
      </c>
      <c r="BK188" s="24">
        <v>4.503671239468812</v>
      </c>
      <c r="BL188" s="23">
        <v>4.756918198613474</v>
      </c>
      <c r="BM188" s="24">
        <v>2.6632857196718374</v>
      </c>
      <c r="BN188" s="24">
        <v>10.080345466266786</v>
      </c>
      <c r="BO188" s="23">
        <v>4.942336966695837</v>
      </c>
      <c r="BP188" s="25">
        <v>1.8658798776648071</v>
      </c>
      <c r="BQ188" s="1">
        <v>31</v>
      </c>
      <c r="BR188" s="28">
        <v>0.05444601601693287</v>
      </c>
      <c r="BS188" s="29">
        <v>0.09004219851843816</v>
      </c>
      <c r="BT188" s="28">
        <v>0.021075634444484036</v>
      </c>
      <c r="BU188" s="29">
        <v>0.0018584794587531899</v>
      </c>
      <c r="BV188" s="29">
        <v>0.08760168246823088</v>
      </c>
      <c r="BW188" s="28">
        <v>0.02130914213513368</v>
      </c>
      <c r="BX188" s="25">
        <v>6.073822471481547</v>
      </c>
    </row>
    <row r="189" spans="1:76" ht="12.75">
      <c r="A189" s="1" t="s">
        <v>79</v>
      </c>
      <c r="B189" s="17">
        <v>36161</v>
      </c>
      <c r="C189" s="18" t="s">
        <v>79</v>
      </c>
      <c r="D189" s="1">
        <v>30</v>
      </c>
      <c r="E189" s="23">
        <v>17.743705465247004</v>
      </c>
      <c r="F189" s="24">
        <v>7.2785903871569015</v>
      </c>
      <c r="G189" s="23">
        <v>16.209951386330264</v>
      </c>
      <c r="H189" s="24">
        <v>11.520180293928037</v>
      </c>
      <c r="I189" s="24">
        <v>24.279575312341375</v>
      </c>
      <c r="J189" s="23">
        <v>16.44693119292272</v>
      </c>
      <c r="K189" s="25">
        <v>1.4809548170791424</v>
      </c>
      <c r="L189" s="1">
        <v>30</v>
      </c>
      <c r="M189" s="23">
        <v>0.24549545785005314</v>
      </c>
      <c r="N189" s="24">
        <v>0.09341132440392122</v>
      </c>
      <c r="O189" s="23">
        <v>0.2223395195245716</v>
      </c>
      <c r="P189" s="24">
        <v>0.1754452017165462</v>
      </c>
      <c r="Q189" s="24">
        <v>0.31726764338230584</v>
      </c>
      <c r="R189" s="23">
        <v>0.23054788374119564</v>
      </c>
      <c r="S189" s="25">
        <v>1.4271490140401781</v>
      </c>
      <c r="T189" s="1">
        <v>30</v>
      </c>
      <c r="U189" s="23">
        <v>2.519671124412907</v>
      </c>
      <c r="V189" s="24">
        <v>0.7778516273181615</v>
      </c>
      <c r="W189" s="23">
        <v>2.3680580529548685</v>
      </c>
      <c r="X189" s="24">
        <v>1.7571651109366464</v>
      </c>
      <c r="Y189" s="24">
        <v>3.3472989306116547</v>
      </c>
      <c r="Z189" s="23">
        <v>2.411382800065595</v>
      </c>
      <c r="AA189" s="25">
        <v>1.3494568186326075</v>
      </c>
      <c r="AB189" s="1">
        <v>30</v>
      </c>
      <c r="AC189" s="23">
        <v>9.92053070945172</v>
      </c>
      <c r="AD189" s="24">
        <v>3.804665942046513</v>
      </c>
      <c r="AE189" s="23">
        <v>8.939194296978458</v>
      </c>
      <c r="AF189" s="24">
        <v>6.5662281721776905</v>
      </c>
      <c r="AG189" s="24">
        <v>13.30880552151816</v>
      </c>
      <c r="AH189" s="23">
        <v>9.277070164301</v>
      </c>
      <c r="AI189" s="25">
        <v>1.447959191280144</v>
      </c>
      <c r="AJ189" s="1">
        <v>26</v>
      </c>
      <c r="AK189" s="23">
        <v>0.1007678256654374</v>
      </c>
      <c r="AL189" s="24">
        <v>0.16687391805339288</v>
      </c>
      <c r="AM189" s="23">
        <v>0.1374028417920864</v>
      </c>
      <c r="AN189" s="24">
        <v>0.00874362373713744</v>
      </c>
      <c r="AO189" s="24">
        <v>0.24709325383712644</v>
      </c>
      <c r="AP189" s="23">
        <v>0.11687743364632477</v>
      </c>
      <c r="AQ189" s="25">
        <v>2.474370051609902</v>
      </c>
      <c r="AR189" s="1">
        <v>30</v>
      </c>
      <c r="AS189" s="23">
        <v>1.7740025492213318</v>
      </c>
      <c r="AT189" s="24">
        <v>0.06458297838609801</v>
      </c>
      <c r="AU189" s="23">
        <v>1.7808308510492297</v>
      </c>
      <c r="AV189" s="24">
        <v>1.7036542463707849</v>
      </c>
      <c r="AW189" s="24">
        <v>1.8359717849869648</v>
      </c>
      <c r="AX189" s="23">
        <v>1.7728583379925278</v>
      </c>
      <c r="AY189" s="25">
        <v>1.0372817376906263</v>
      </c>
      <c r="AZ189" s="1">
        <v>0</v>
      </c>
      <c r="BA189" s="27"/>
      <c r="BB189" s="27" t="e">
        <v>#N/A</v>
      </c>
      <c r="BC189" s="27" t="e">
        <v>#N/A</v>
      </c>
      <c r="BD189" s="27" t="e">
        <v>#N/A</v>
      </c>
      <c r="BE189" s="27" t="e">
        <v>#N/A</v>
      </c>
      <c r="BF189" s="27" t="e">
        <v>#N/A</v>
      </c>
      <c r="BG189" s="27" t="e">
        <v>#N/A</v>
      </c>
      <c r="BH189" s="4">
        <f t="shared" si="2"/>
        <v>4.010394631364254</v>
      </c>
      <c r="BI189" s="1">
        <v>30</v>
      </c>
      <c r="BJ189" s="23">
        <v>3.0849189472032723</v>
      </c>
      <c r="BK189" s="24">
        <v>0.85343264026666</v>
      </c>
      <c r="BL189" s="23">
        <v>3.0331810011177387</v>
      </c>
      <c r="BM189" s="24">
        <v>2.2413552713495264</v>
      </c>
      <c r="BN189" s="24">
        <v>3.877331259298342</v>
      </c>
      <c r="BO189" s="23">
        <v>2.957236225583496</v>
      </c>
      <c r="BP189" s="25">
        <v>1.3613075567335324</v>
      </c>
      <c r="BQ189" s="1">
        <v>30</v>
      </c>
      <c r="BR189" s="28">
        <v>0.006927169237578956</v>
      </c>
      <c r="BS189" s="29">
        <v>0.010621536452552337</v>
      </c>
      <c r="BT189" s="28">
        <v>0.005485687730331654</v>
      </c>
      <c r="BU189" s="29">
        <v>-0.003703983719199847</v>
      </c>
      <c r="BV189" s="29">
        <v>0.018389313459609927</v>
      </c>
      <c r="BW189" s="28">
        <v>0.005786997317060916</v>
      </c>
      <c r="BX189" s="25">
        <v>4.601383345926981</v>
      </c>
    </row>
    <row r="190" spans="1:76" ht="12.75">
      <c r="A190" s="1" t="s">
        <v>80</v>
      </c>
      <c r="B190" s="17">
        <v>36192</v>
      </c>
      <c r="C190" s="18" t="s">
        <v>80</v>
      </c>
      <c r="D190" s="1">
        <v>28</v>
      </c>
      <c r="E190" s="23">
        <v>11.224671617814579</v>
      </c>
      <c r="F190" s="24">
        <v>6.230714195162434</v>
      </c>
      <c r="G190" s="23">
        <v>9.538382904551835</v>
      </c>
      <c r="H190" s="24">
        <v>6.194071746104221</v>
      </c>
      <c r="I190" s="24">
        <v>15.42357050483021</v>
      </c>
      <c r="J190" s="23">
        <v>9.951373368455082</v>
      </c>
      <c r="K190" s="25">
        <v>1.6212070284206022</v>
      </c>
      <c r="L190" s="1">
        <v>28</v>
      </c>
      <c r="M190" s="23">
        <v>0.3898321633145939</v>
      </c>
      <c r="N190" s="24">
        <v>0.14346355297439453</v>
      </c>
      <c r="O190" s="23">
        <v>0.3758562567863964</v>
      </c>
      <c r="P190" s="24">
        <v>0.278593313872168</v>
      </c>
      <c r="Q190" s="24">
        <v>0.4216010624372651</v>
      </c>
      <c r="R190" s="23">
        <v>0.37068098065901595</v>
      </c>
      <c r="S190" s="25">
        <v>1.3598187858900213</v>
      </c>
      <c r="T190" s="1">
        <v>28</v>
      </c>
      <c r="U190" s="23">
        <v>1.9126124057789193</v>
      </c>
      <c r="V190" s="24">
        <v>0.8300088766145293</v>
      </c>
      <c r="W190" s="23">
        <v>1.6954898043400628</v>
      </c>
      <c r="X190" s="24">
        <v>1.2307850580323585</v>
      </c>
      <c r="Y190" s="24">
        <v>2.466009279282884</v>
      </c>
      <c r="Z190" s="23">
        <v>1.776986493403819</v>
      </c>
      <c r="AA190" s="25">
        <v>1.4587632979381453</v>
      </c>
      <c r="AB190" s="1">
        <v>28</v>
      </c>
      <c r="AC190" s="23">
        <v>6.305730142250153</v>
      </c>
      <c r="AD190" s="24">
        <v>3.3384812572760163</v>
      </c>
      <c r="AE190" s="23">
        <v>5.524699537419318</v>
      </c>
      <c r="AF190" s="24">
        <v>3.5917574574139173</v>
      </c>
      <c r="AG190" s="24">
        <v>8.673169454521473</v>
      </c>
      <c r="AH190" s="23">
        <v>5.626866728855122</v>
      </c>
      <c r="AI190" s="25">
        <v>1.6059825999512725</v>
      </c>
      <c r="AJ190" s="1">
        <v>26</v>
      </c>
      <c r="AK190" s="23">
        <v>0.3493932503201482</v>
      </c>
      <c r="AL190" s="24">
        <v>0.19226461523194568</v>
      </c>
      <c r="AM190" s="23">
        <v>0.3344460054231751</v>
      </c>
      <c r="AN190" s="24">
        <v>0.1708008834908401</v>
      </c>
      <c r="AO190" s="24">
        <v>0.5169241749675775</v>
      </c>
      <c r="AP190" s="23">
        <v>0.3287981247366209</v>
      </c>
      <c r="AQ190" s="25">
        <v>1.6258218619841898</v>
      </c>
      <c r="AR190" s="1">
        <v>28</v>
      </c>
      <c r="AS190" s="23">
        <v>1.7691228202767024</v>
      </c>
      <c r="AT190" s="24">
        <v>0.046299204421921786</v>
      </c>
      <c r="AU190" s="23">
        <v>1.7662301992358438</v>
      </c>
      <c r="AV190" s="24">
        <v>1.72930904797526</v>
      </c>
      <c r="AW190" s="24">
        <v>1.8033230631047568</v>
      </c>
      <c r="AX190" s="23">
        <v>1.7685461284205402</v>
      </c>
      <c r="AY190" s="25">
        <v>1.02626287457091</v>
      </c>
      <c r="AZ190" s="1">
        <v>0</v>
      </c>
      <c r="BA190" s="27"/>
      <c r="BB190" s="27" t="e">
        <v>#N/A</v>
      </c>
      <c r="BC190" s="27" t="e">
        <v>#N/A</v>
      </c>
      <c r="BD190" s="27" t="e">
        <v>#N/A</v>
      </c>
      <c r="BE190" s="27" t="e">
        <v>#N/A</v>
      </c>
      <c r="BF190" s="27" t="e">
        <v>#N/A</v>
      </c>
      <c r="BG190" s="27" t="e">
        <v>#N/A</v>
      </c>
      <c r="BH190" s="4">
        <f t="shared" si="2"/>
        <v>4.965359690039767</v>
      </c>
      <c r="BI190" s="1">
        <v>28</v>
      </c>
      <c r="BJ190" s="23">
        <v>3.8195074538767435</v>
      </c>
      <c r="BK190" s="24">
        <v>2.543111253055556</v>
      </c>
      <c r="BL190" s="23">
        <v>3.310577970232445</v>
      </c>
      <c r="BM190" s="24">
        <v>1.8117991483709084</v>
      </c>
      <c r="BN190" s="24">
        <v>4.678655764290826</v>
      </c>
      <c r="BO190" s="23">
        <v>3.2141004177154047</v>
      </c>
      <c r="BP190" s="25">
        <v>1.8083357566159999</v>
      </c>
      <c r="BQ190" s="1">
        <v>28</v>
      </c>
      <c r="BR190" s="28">
        <v>0.03513166356697083</v>
      </c>
      <c r="BS190" s="29">
        <v>0.035826454798316525</v>
      </c>
      <c r="BT190" s="28">
        <v>0.026946165717177797</v>
      </c>
      <c r="BU190" s="29">
        <v>0.0014694559153032329</v>
      </c>
      <c r="BV190" s="29">
        <v>0.06435503112050237</v>
      </c>
      <c r="BW190" s="28">
        <v>0.027766005330950673</v>
      </c>
      <c r="BX190" s="25">
        <v>3.360449942488546</v>
      </c>
    </row>
    <row r="191" spans="1:76" ht="12.75">
      <c r="A191" s="1" t="s">
        <v>81</v>
      </c>
      <c r="B191" s="17">
        <v>36220</v>
      </c>
      <c r="C191" s="18" t="s">
        <v>81</v>
      </c>
      <c r="D191" s="1">
        <v>31</v>
      </c>
      <c r="E191" s="23">
        <v>8.037588332595355</v>
      </c>
      <c r="F191" s="24">
        <v>3.852019840809052</v>
      </c>
      <c r="G191" s="23">
        <v>7.061654539111559</v>
      </c>
      <c r="H191" s="24">
        <v>4.377814966956333</v>
      </c>
      <c r="I191" s="24">
        <v>12.517862030384515</v>
      </c>
      <c r="J191" s="23">
        <v>7.17380249058978</v>
      </c>
      <c r="K191" s="25">
        <v>1.6433407484462044</v>
      </c>
      <c r="L191" s="1">
        <v>31</v>
      </c>
      <c r="M191" s="23">
        <v>0.38033927921432104</v>
      </c>
      <c r="N191" s="24">
        <v>0.16843424135279014</v>
      </c>
      <c r="O191" s="23">
        <v>0.32500363390337694</v>
      </c>
      <c r="P191" s="24">
        <v>0.24523153301016984</v>
      </c>
      <c r="Q191" s="24">
        <v>0.4899040311917862</v>
      </c>
      <c r="R191" s="23">
        <v>0.35282320375297044</v>
      </c>
      <c r="S191" s="25">
        <v>1.4574905645165375</v>
      </c>
      <c r="T191" s="1">
        <v>31</v>
      </c>
      <c r="U191" s="23">
        <v>1.5367937604440582</v>
      </c>
      <c r="V191" s="24">
        <v>0.5348478071371295</v>
      </c>
      <c r="W191" s="23">
        <v>1.4682669465659732</v>
      </c>
      <c r="X191" s="24">
        <v>0.9749178994138693</v>
      </c>
      <c r="Y191" s="24">
        <v>2.111354385318759</v>
      </c>
      <c r="Z191" s="23">
        <v>1.4445205810138537</v>
      </c>
      <c r="AA191" s="25">
        <v>1.440640140003697</v>
      </c>
      <c r="AB191" s="1">
        <v>31</v>
      </c>
      <c r="AC191" s="23">
        <v>4.470807973697541</v>
      </c>
      <c r="AD191" s="24">
        <v>2.1062545630698244</v>
      </c>
      <c r="AE191" s="23">
        <v>3.9392568477728256</v>
      </c>
      <c r="AF191" s="24">
        <v>2.4171048240214548</v>
      </c>
      <c r="AG191" s="24">
        <v>6.877477438804779</v>
      </c>
      <c r="AH191" s="23">
        <v>4.007855016412531</v>
      </c>
      <c r="AI191" s="25">
        <v>1.6257579756314768</v>
      </c>
      <c r="AJ191" s="1">
        <v>31</v>
      </c>
      <c r="AK191" s="23">
        <v>0.41149139346438723</v>
      </c>
      <c r="AL191" s="24">
        <v>0.170704934038289</v>
      </c>
      <c r="AM191" s="23">
        <v>0.3578447311685177</v>
      </c>
      <c r="AN191" s="24">
        <v>0.2828329570562655</v>
      </c>
      <c r="AO191" s="24">
        <v>0.5505161569794773</v>
      </c>
      <c r="AP191" s="23">
        <v>0.37645622092205744</v>
      </c>
      <c r="AQ191" s="25">
        <v>1.5865533092105235</v>
      </c>
      <c r="AR191" s="1">
        <v>31</v>
      </c>
      <c r="AS191" s="23">
        <v>1.7902429183801405</v>
      </c>
      <c r="AT191" s="24">
        <v>0.03349610528017906</v>
      </c>
      <c r="AU191" s="23">
        <v>1.7934383229195243</v>
      </c>
      <c r="AV191" s="24">
        <v>1.7653517486862318</v>
      </c>
      <c r="AW191" s="24">
        <v>1.8211700571500338</v>
      </c>
      <c r="AX191" s="23">
        <v>1.789935629211238</v>
      </c>
      <c r="AY191" s="25">
        <v>1.0190788821381846</v>
      </c>
      <c r="AZ191" s="1">
        <v>0</v>
      </c>
      <c r="BA191" s="27"/>
      <c r="BB191" s="27" t="e">
        <v>#N/A</v>
      </c>
      <c r="BC191" s="27" t="e">
        <v>#N/A</v>
      </c>
      <c r="BD191" s="27" t="e">
        <v>#N/A</v>
      </c>
      <c r="BE191" s="27" t="e">
        <v>#N/A</v>
      </c>
      <c r="BF191" s="27" t="e">
        <v>#N/A</v>
      </c>
      <c r="BG191" s="27" t="e">
        <v>#N/A</v>
      </c>
      <c r="BH191" s="4">
        <f t="shared" si="2"/>
        <v>3.459795473983473</v>
      </c>
      <c r="BI191" s="1">
        <v>31</v>
      </c>
      <c r="BJ191" s="23">
        <v>2.6613811338334408</v>
      </c>
      <c r="BK191" s="24">
        <v>2.1230019977836054</v>
      </c>
      <c r="BL191" s="23">
        <v>2.182722572768414</v>
      </c>
      <c r="BM191" s="24">
        <v>1.2147356139288257</v>
      </c>
      <c r="BN191" s="24">
        <v>3.3123111592237895</v>
      </c>
      <c r="BO191" s="23">
        <v>2.1143671107380735</v>
      </c>
      <c r="BP191" s="25">
        <v>1.9895048684229995</v>
      </c>
      <c r="BQ191" s="1">
        <v>31</v>
      </c>
      <c r="BR191" s="28">
        <v>0.05803665433390867</v>
      </c>
      <c r="BS191" s="29">
        <v>0.05134647259446914</v>
      </c>
      <c r="BT191" s="28">
        <v>0.048333436205562116</v>
      </c>
      <c r="BU191" s="29">
        <v>0.02031518289600399</v>
      </c>
      <c r="BV191" s="29">
        <v>0.08575254995621659</v>
      </c>
      <c r="BW191" s="28">
        <v>0.040846084334337764</v>
      </c>
      <c r="BX191" s="25">
        <v>2.4959626344563164</v>
      </c>
    </row>
    <row r="192" spans="1:76" ht="12.75">
      <c r="A192" s="1" t="s">
        <v>82</v>
      </c>
      <c r="B192" s="17">
        <v>36251</v>
      </c>
      <c r="C192" s="18" t="s">
        <v>82</v>
      </c>
      <c r="D192" s="1">
        <v>30</v>
      </c>
      <c r="E192" s="23">
        <v>9.593037877250078</v>
      </c>
      <c r="F192" s="24">
        <v>3.8542086408120073</v>
      </c>
      <c r="G192" s="23">
        <v>9.002163416183379</v>
      </c>
      <c r="H192" s="24">
        <v>6.007313582632565</v>
      </c>
      <c r="I192" s="24">
        <v>12.945533895262452</v>
      </c>
      <c r="J192" s="23">
        <v>8.852894922406623</v>
      </c>
      <c r="K192" s="25">
        <v>1.5139756829706807</v>
      </c>
      <c r="L192" s="1">
        <v>30</v>
      </c>
      <c r="M192" s="23">
        <v>0.9948783743794952</v>
      </c>
      <c r="N192" s="24">
        <v>0.622379115363996</v>
      </c>
      <c r="O192" s="23">
        <v>0.8135949158336624</v>
      </c>
      <c r="P192" s="24">
        <v>0.4221927511921999</v>
      </c>
      <c r="Q192" s="24">
        <v>1.6669367295018414</v>
      </c>
      <c r="R192" s="23">
        <v>0.8232001490412267</v>
      </c>
      <c r="S192" s="25">
        <v>1.8904447862156475</v>
      </c>
      <c r="T192" s="1">
        <v>30</v>
      </c>
      <c r="U192" s="23">
        <v>2.381944532381796</v>
      </c>
      <c r="V192" s="24">
        <v>0.9285285924148928</v>
      </c>
      <c r="W192" s="23">
        <v>2.178929819995104</v>
      </c>
      <c r="X192" s="24">
        <v>1.465284078534257</v>
      </c>
      <c r="Y192" s="24">
        <v>3.5653301081659152</v>
      </c>
      <c r="Z192" s="23">
        <v>2.2079048033994306</v>
      </c>
      <c r="AA192" s="25">
        <v>1.4970657875083402</v>
      </c>
      <c r="AB192" s="1">
        <v>30</v>
      </c>
      <c r="AC192" s="23">
        <v>5.350693867729357</v>
      </c>
      <c r="AD192" s="24">
        <v>2.141722066368196</v>
      </c>
      <c r="AE192" s="23">
        <v>5.072456873630544</v>
      </c>
      <c r="AF192" s="24">
        <v>3.428420665204523</v>
      </c>
      <c r="AG192" s="24">
        <v>7.2565890228057714</v>
      </c>
      <c r="AH192" s="23">
        <v>4.940448021505814</v>
      </c>
      <c r="AI192" s="25">
        <v>1.5127383356689188</v>
      </c>
      <c r="AJ192" s="1">
        <v>30</v>
      </c>
      <c r="AK192" s="23">
        <v>1.0351748858743164</v>
      </c>
      <c r="AL192" s="24">
        <v>0.6986454193536132</v>
      </c>
      <c r="AM192" s="23">
        <v>0.933464397129536</v>
      </c>
      <c r="AN192" s="24">
        <v>0.44387457203724334</v>
      </c>
      <c r="AO192" s="24">
        <v>1.5984225893555657</v>
      </c>
      <c r="AP192" s="23">
        <v>0.9002808808597477</v>
      </c>
      <c r="AQ192" s="25">
        <v>1.8596036351054175</v>
      </c>
      <c r="AR192" s="1">
        <v>30</v>
      </c>
      <c r="AS192" s="23">
        <v>1.7923169606941087</v>
      </c>
      <c r="AT192" s="24">
        <v>0.03841934680672183</v>
      </c>
      <c r="AU192" s="23">
        <v>1.7897379021809934</v>
      </c>
      <c r="AV192" s="24">
        <v>1.7600672518838354</v>
      </c>
      <c r="AW192" s="24">
        <v>1.8192849104103759</v>
      </c>
      <c r="AX192" s="23">
        <v>1.7919214783497144</v>
      </c>
      <c r="AY192" s="25">
        <v>1.0215643319048728</v>
      </c>
      <c r="AZ192" s="1">
        <v>0</v>
      </c>
      <c r="BA192" s="27"/>
      <c r="BB192" s="27" t="e">
        <v>#N/A</v>
      </c>
      <c r="BC192" s="27" t="e">
        <v>#N/A</v>
      </c>
      <c r="BD192" s="27" t="e">
        <v>#N/A</v>
      </c>
      <c r="BE192" s="27" t="e">
        <v>#N/A</v>
      </c>
      <c r="BF192" s="27" t="e">
        <v>#N/A</v>
      </c>
      <c r="BG192" s="27" t="e">
        <v>#N/A</v>
      </c>
      <c r="BH192" s="4">
        <f t="shared" si="2"/>
        <v>27.574044074683407</v>
      </c>
      <c r="BI192" s="1">
        <v>30</v>
      </c>
      <c r="BJ192" s="23">
        <v>21.21080313437185</v>
      </c>
      <c r="BK192" s="24">
        <v>20.764564410067113</v>
      </c>
      <c r="BL192" s="23">
        <v>11.664729187837526</v>
      </c>
      <c r="BM192" s="24">
        <v>3.3062442839569606</v>
      </c>
      <c r="BN192" s="24">
        <v>46.16335607945164</v>
      </c>
      <c r="BO192" s="23">
        <v>11.852874285575531</v>
      </c>
      <c r="BP192" s="25">
        <v>3.297453802108692</v>
      </c>
      <c r="BQ192" s="1">
        <v>30</v>
      </c>
      <c r="BR192" s="28">
        <v>0.15082008309117095</v>
      </c>
      <c r="BS192" s="29">
        <v>0.11024274952787026</v>
      </c>
      <c r="BT192" s="28">
        <v>0.13090411842245162</v>
      </c>
      <c r="BU192" s="29">
        <v>0.050481264479238286</v>
      </c>
      <c r="BV192" s="29">
        <v>0.22725154083250382</v>
      </c>
      <c r="BW192" s="28">
        <v>0.11284333818026748</v>
      </c>
      <c r="BX192" s="25">
        <v>2.3598509508260825</v>
      </c>
    </row>
    <row r="193" spans="1:76" ht="12.75">
      <c r="A193" s="1" t="s">
        <v>83</v>
      </c>
      <c r="B193" s="17">
        <v>36281</v>
      </c>
      <c r="C193" s="18" t="s">
        <v>83</v>
      </c>
      <c r="D193" s="1">
        <v>31</v>
      </c>
      <c r="E193" s="23">
        <v>8.778321223410634</v>
      </c>
      <c r="F193" s="24">
        <v>4.817584186722869</v>
      </c>
      <c r="G193" s="23">
        <v>7.363832349711606</v>
      </c>
      <c r="H193" s="24">
        <v>4.770647047238169</v>
      </c>
      <c r="I193" s="24">
        <v>11.82024781366771</v>
      </c>
      <c r="J193" s="23">
        <v>7.810374894943501</v>
      </c>
      <c r="K193" s="25">
        <v>1.6073453178986095</v>
      </c>
      <c r="L193" s="1">
        <v>31</v>
      </c>
      <c r="M193" s="23">
        <v>1.0871113894397435</v>
      </c>
      <c r="N193" s="24">
        <v>0.45839450156822326</v>
      </c>
      <c r="O193" s="23">
        <v>1.0655598276257023</v>
      </c>
      <c r="P193" s="24">
        <v>0.5843258103217448</v>
      </c>
      <c r="Q193" s="24">
        <v>1.5601942242445277</v>
      </c>
      <c r="R193" s="23">
        <v>0.9786540706175595</v>
      </c>
      <c r="S193" s="25">
        <v>1.6455489004432111</v>
      </c>
      <c r="T193" s="1">
        <v>31</v>
      </c>
      <c r="U193" s="23">
        <v>2.1852332606155502</v>
      </c>
      <c r="V193" s="24">
        <v>0.7375578309454635</v>
      </c>
      <c r="W193" s="23">
        <v>2.1620202450693826</v>
      </c>
      <c r="X193" s="24">
        <v>1.3799685247279088</v>
      </c>
      <c r="Y193" s="24">
        <v>2.798157224256618</v>
      </c>
      <c r="Z193" s="23">
        <v>2.0730690189843863</v>
      </c>
      <c r="AA193" s="25">
        <v>1.3896425251274658</v>
      </c>
      <c r="AB193" s="1">
        <v>31</v>
      </c>
      <c r="AC193" s="23">
        <v>5.038198557392847</v>
      </c>
      <c r="AD193" s="24">
        <v>2.6804701991332776</v>
      </c>
      <c r="AE193" s="23">
        <v>4.214681080391466</v>
      </c>
      <c r="AF193" s="24">
        <v>2.8352054297982656</v>
      </c>
      <c r="AG193" s="24">
        <v>6.715831694652844</v>
      </c>
      <c r="AH193" s="23">
        <v>4.497772064720819</v>
      </c>
      <c r="AI193" s="25">
        <v>1.602163104333581</v>
      </c>
      <c r="AJ193" s="1">
        <v>31</v>
      </c>
      <c r="AK193" s="23">
        <v>0.9171186837197718</v>
      </c>
      <c r="AL193" s="24">
        <v>0.3454843922843906</v>
      </c>
      <c r="AM193" s="23">
        <v>0.9815506293752896</v>
      </c>
      <c r="AN193" s="24">
        <v>0.5051296850204519</v>
      </c>
      <c r="AO193" s="24">
        <v>1.1942902262166903</v>
      </c>
      <c r="AP193" s="23">
        <v>0.8408342306528491</v>
      </c>
      <c r="AQ193" s="25">
        <v>1.5753338257696854</v>
      </c>
      <c r="AR193" s="1">
        <v>31</v>
      </c>
      <c r="AS193" s="23">
        <v>1.7377265412518805</v>
      </c>
      <c r="AT193" s="24">
        <v>0.06611753617736747</v>
      </c>
      <c r="AU193" s="23">
        <v>1.7451027846158078</v>
      </c>
      <c r="AV193" s="24">
        <v>1.658394378476844</v>
      </c>
      <c r="AW193" s="24">
        <v>1.806528496321604</v>
      </c>
      <c r="AX193" s="23">
        <v>1.7364986003194216</v>
      </c>
      <c r="AY193" s="25">
        <v>1.0390532311669034</v>
      </c>
      <c r="AZ193" s="1">
        <v>0</v>
      </c>
      <c r="BA193" s="27"/>
      <c r="BB193" s="27" t="e">
        <v>#N/A</v>
      </c>
      <c r="BC193" s="27" t="e">
        <v>#N/A</v>
      </c>
      <c r="BD193" s="27" t="e">
        <v>#N/A</v>
      </c>
      <c r="BE193" s="27" t="e">
        <v>#N/A</v>
      </c>
      <c r="BF193" s="27" t="e">
        <v>#N/A</v>
      </c>
      <c r="BG193" s="27" t="e">
        <v>#N/A</v>
      </c>
      <c r="BH193" s="4">
        <f t="shared" si="2"/>
        <v>40.41517827384973</v>
      </c>
      <c r="BI193" s="1">
        <v>31</v>
      </c>
      <c r="BJ193" s="23">
        <v>31.088598672192102</v>
      </c>
      <c r="BK193" s="24">
        <v>25.267287143066927</v>
      </c>
      <c r="BL193" s="23">
        <v>27.440804628881846</v>
      </c>
      <c r="BM193" s="24">
        <v>7.514837908824433</v>
      </c>
      <c r="BN193" s="24">
        <v>41.15518908519404</v>
      </c>
      <c r="BO193" s="23">
        <v>22.37983781048476</v>
      </c>
      <c r="BP193" s="25">
        <v>2.409608756914467</v>
      </c>
      <c r="BQ193" s="1">
        <v>31</v>
      </c>
      <c r="BR193" s="28">
        <v>0.17134587338050336</v>
      </c>
      <c r="BS193" s="29">
        <v>0.09690300080756548</v>
      </c>
      <c r="BT193" s="28">
        <v>0.15974591025523072</v>
      </c>
      <c r="BU193" s="29">
        <v>0.08262901635098402</v>
      </c>
      <c r="BV193" s="29">
        <v>0.25496106320202033</v>
      </c>
      <c r="BW193" s="28">
        <v>0.14803703409846147</v>
      </c>
      <c r="BX193" s="25">
        <v>1.7402857635467317</v>
      </c>
    </row>
    <row r="194" spans="1:76" ht="12.75">
      <c r="A194" s="1" t="s">
        <v>84</v>
      </c>
      <c r="B194" s="17">
        <v>36312</v>
      </c>
      <c r="C194" s="18" t="s">
        <v>84</v>
      </c>
      <c r="D194" s="1">
        <v>30</v>
      </c>
      <c r="E194" s="23">
        <v>15.512867354917129</v>
      </c>
      <c r="F194" s="24">
        <v>7.863042785862698</v>
      </c>
      <c r="G194" s="23">
        <v>13.435388752676111</v>
      </c>
      <c r="H194" s="24">
        <v>8.489188426363725</v>
      </c>
      <c r="I194" s="24">
        <v>23.776827309067333</v>
      </c>
      <c r="J194" s="23">
        <v>13.676658103266737</v>
      </c>
      <c r="K194" s="25">
        <v>1.6805137263048424</v>
      </c>
      <c r="L194" s="1">
        <v>30</v>
      </c>
      <c r="M194" s="23">
        <v>0.816441127124318</v>
      </c>
      <c r="N194" s="24">
        <v>0.2549754267227675</v>
      </c>
      <c r="O194" s="23">
        <v>0.8498291113686508</v>
      </c>
      <c r="P194" s="24">
        <v>0.537552946725362</v>
      </c>
      <c r="Q194" s="24">
        <v>1.1038623470210658</v>
      </c>
      <c r="R194" s="23">
        <v>0.7720538586137269</v>
      </c>
      <c r="S194" s="25">
        <v>1.4286664034319323</v>
      </c>
      <c r="T194" s="1">
        <v>30</v>
      </c>
      <c r="U194" s="23">
        <v>2.9295739640248413</v>
      </c>
      <c r="V194" s="24">
        <v>1.004514071231653</v>
      </c>
      <c r="W194" s="23">
        <v>2.895521327474671</v>
      </c>
      <c r="X194" s="24">
        <v>1.9207881371309636</v>
      </c>
      <c r="Y194" s="24">
        <v>4.0219148063491845</v>
      </c>
      <c r="Z194" s="23">
        <v>2.7534784571998627</v>
      </c>
      <c r="AA194" s="25">
        <v>1.4487337738051014</v>
      </c>
      <c r="AB194" s="1">
        <v>30</v>
      </c>
      <c r="AC194" s="23">
        <v>9.222992793611688</v>
      </c>
      <c r="AD194" s="24">
        <v>4.817162953191407</v>
      </c>
      <c r="AE194" s="23">
        <v>8.035382054183604</v>
      </c>
      <c r="AF194" s="24">
        <v>4.871843707789893</v>
      </c>
      <c r="AG194" s="24">
        <v>14.895896748594897</v>
      </c>
      <c r="AH194" s="23">
        <v>8.073876777031948</v>
      </c>
      <c r="AI194" s="25">
        <v>1.7047425739735194</v>
      </c>
      <c r="AJ194" s="1">
        <v>26</v>
      </c>
      <c r="AK194" s="23">
        <v>0.7233552989954146</v>
      </c>
      <c r="AL194" s="24">
        <v>0.4679385238846449</v>
      </c>
      <c r="AM194" s="23">
        <v>0.7418077594043357</v>
      </c>
      <c r="AN194" s="24">
        <v>0.35111927107415486</v>
      </c>
      <c r="AO194" s="24">
        <v>1.2546723455409359</v>
      </c>
      <c r="AP194" s="23">
        <v>0.6636783074776523</v>
      </c>
      <c r="AQ194" s="25">
        <v>1.9136912030124495</v>
      </c>
      <c r="AR194" s="1">
        <v>30</v>
      </c>
      <c r="AS194" s="23">
        <v>1.6952258837882406</v>
      </c>
      <c r="AT194" s="24">
        <v>0.06685158939101622</v>
      </c>
      <c r="AU194" s="23">
        <v>1.7020043811824923</v>
      </c>
      <c r="AV194" s="24">
        <v>1.6306676089133125</v>
      </c>
      <c r="AW194" s="24">
        <v>1.7626035831520257</v>
      </c>
      <c r="AX194" s="23">
        <v>1.6939394148512674</v>
      </c>
      <c r="AY194" s="25">
        <v>1.0405363077113519</v>
      </c>
      <c r="AZ194" s="1">
        <v>0</v>
      </c>
      <c r="BA194" s="27"/>
      <c r="BB194" s="27" t="e">
        <v>#N/A</v>
      </c>
      <c r="BC194" s="27" t="e">
        <v>#N/A</v>
      </c>
      <c r="BD194" s="27" t="e">
        <v>#N/A</v>
      </c>
      <c r="BE194" s="27" t="e">
        <v>#N/A</v>
      </c>
      <c r="BF194" s="27" t="e">
        <v>#N/A</v>
      </c>
      <c r="BG194" s="27" t="e">
        <v>#N/A</v>
      </c>
      <c r="BH194" s="4">
        <f t="shared" si="2"/>
        <v>35.63993949800491</v>
      </c>
      <c r="BI194" s="1">
        <v>30</v>
      </c>
      <c r="BJ194" s="23">
        <v>27.415338075388387</v>
      </c>
      <c r="BK194" s="24">
        <v>13.874329538282753</v>
      </c>
      <c r="BL194" s="23">
        <v>27.187779565333</v>
      </c>
      <c r="BM194" s="24">
        <v>12.075888284217474</v>
      </c>
      <c r="BN194" s="24">
        <v>40.80485597723092</v>
      </c>
      <c r="BO194" s="23">
        <v>23.60922094287682</v>
      </c>
      <c r="BP194" s="25">
        <v>1.8076617601723624</v>
      </c>
      <c r="BQ194" s="1">
        <v>30</v>
      </c>
      <c r="BR194" s="28">
        <v>0.13194477766921298</v>
      </c>
      <c r="BS194" s="29">
        <v>0.0493073741458516</v>
      </c>
      <c r="BT194" s="28">
        <v>0.12871359595370702</v>
      </c>
      <c r="BU194" s="29">
        <v>0.08854944415370891</v>
      </c>
      <c r="BV194" s="29">
        <v>0.18532940495986236</v>
      </c>
      <c r="BW194" s="28">
        <v>0.12137230693205273</v>
      </c>
      <c r="BX194" s="25">
        <v>1.5704122309828439</v>
      </c>
    </row>
    <row r="195" spans="1:76" ht="12.75">
      <c r="A195" s="1" t="s">
        <v>85</v>
      </c>
      <c r="B195" s="17">
        <v>36342</v>
      </c>
      <c r="C195" s="18" t="s">
        <v>85</v>
      </c>
      <c r="D195" s="1">
        <v>23</v>
      </c>
      <c r="E195" s="23">
        <v>12.19663322874765</v>
      </c>
      <c r="F195" s="24">
        <v>10.303207717466691</v>
      </c>
      <c r="G195" s="23">
        <v>7.393747186122202</v>
      </c>
      <c r="H195" s="24">
        <v>5.431947847607658</v>
      </c>
      <c r="I195" s="24">
        <v>22.19676104876826</v>
      </c>
      <c r="J195" s="23">
        <v>9.440695414781109</v>
      </c>
      <c r="K195" s="25">
        <v>1.9813921967263906</v>
      </c>
      <c r="L195" s="1">
        <v>23</v>
      </c>
      <c r="M195" s="23">
        <v>0.4748448343523101</v>
      </c>
      <c r="N195" s="24">
        <v>0.15639152173721654</v>
      </c>
      <c r="O195" s="23">
        <v>0.5112683699830597</v>
      </c>
      <c r="P195" s="24">
        <v>0.3637140712684789</v>
      </c>
      <c r="Q195" s="24">
        <v>0.6212962660356374</v>
      </c>
      <c r="R195" s="23">
        <v>0.44004297963706934</v>
      </c>
      <c r="S195" s="25">
        <v>1.5664773899847197</v>
      </c>
      <c r="T195" s="1">
        <v>23</v>
      </c>
      <c r="U195" s="23">
        <v>2.2145534350675735</v>
      </c>
      <c r="V195" s="24">
        <v>1.0912434073953257</v>
      </c>
      <c r="W195" s="23">
        <v>2.116680886099203</v>
      </c>
      <c r="X195" s="24">
        <v>1.3786051824191907</v>
      </c>
      <c r="Y195" s="24">
        <v>3.0937291150968242</v>
      </c>
      <c r="Z195" s="23">
        <v>1.999451791159148</v>
      </c>
      <c r="AA195" s="25">
        <v>1.5757517679481892</v>
      </c>
      <c r="AB195" s="1">
        <v>23</v>
      </c>
      <c r="AC195" s="23">
        <v>7.149467273348781</v>
      </c>
      <c r="AD195" s="24">
        <v>6.233033214271166</v>
      </c>
      <c r="AE195" s="23">
        <v>4.235424159967641</v>
      </c>
      <c r="AF195" s="24">
        <v>3.2367413111113916</v>
      </c>
      <c r="AG195" s="24">
        <v>11.882696161600185</v>
      </c>
      <c r="AH195" s="23">
        <v>5.480085136943665</v>
      </c>
      <c r="AI195" s="25">
        <v>1.9990921898279461</v>
      </c>
      <c r="AJ195" s="1">
        <v>20</v>
      </c>
      <c r="AK195" s="23">
        <v>0.613640509739627</v>
      </c>
      <c r="AL195" s="24">
        <v>0.35980752889882495</v>
      </c>
      <c r="AM195" s="23">
        <v>0.6764920789865254</v>
      </c>
      <c r="AN195" s="24">
        <v>0.36850888092679024</v>
      </c>
      <c r="AO195" s="24">
        <v>1.0477245952980532</v>
      </c>
      <c r="AP195" s="23">
        <v>0.5670245975824476</v>
      </c>
      <c r="AQ195" s="25">
        <v>1.8693779510078483</v>
      </c>
      <c r="AR195" s="1">
        <v>23</v>
      </c>
      <c r="AS195" s="23">
        <v>1.726727219789123</v>
      </c>
      <c r="AT195" s="24">
        <v>0.1272982792975671</v>
      </c>
      <c r="AU195" s="23">
        <v>1.7124587416134889</v>
      </c>
      <c r="AV195" s="24">
        <v>1.6473614759868118</v>
      </c>
      <c r="AW195" s="24">
        <v>1.7552345289919904</v>
      </c>
      <c r="AX195" s="23">
        <v>1.7227278735392693</v>
      </c>
      <c r="AY195" s="25">
        <v>1.0700974854532863</v>
      </c>
      <c r="AZ195" s="1">
        <v>0</v>
      </c>
      <c r="BA195" s="27"/>
      <c r="BB195" s="27" t="e">
        <v>#N/A</v>
      </c>
      <c r="BC195" s="27" t="e">
        <v>#N/A</v>
      </c>
      <c r="BD195" s="27" t="e">
        <v>#N/A</v>
      </c>
      <c r="BE195" s="27" t="e">
        <v>#N/A</v>
      </c>
      <c r="BF195" s="27" t="e">
        <v>#N/A</v>
      </c>
      <c r="BG195" s="27" t="e">
        <v>#N/A</v>
      </c>
      <c r="BH195" s="4">
        <f t="shared" si="2"/>
        <v>21.531632388417286</v>
      </c>
      <c r="BI195" s="1">
        <v>23</v>
      </c>
      <c r="BJ195" s="23">
        <v>16.562794144936372</v>
      </c>
      <c r="BK195" s="24">
        <v>8.96312055264262</v>
      </c>
      <c r="BL195" s="23">
        <v>15.617716925164723</v>
      </c>
      <c r="BM195" s="24">
        <v>7.166190325047955</v>
      </c>
      <c r="BN195" s="24">
        <v>23.399179545819493</v>
      </c>
      <c r="BO195" s="23">
        <v>14.208352188440179</v>
      </c>
      <c r="BP195" s="25">
        <v>1.8171331945162639</v>
      </c>
      <c r="BQ195" s="1">
        <v>23</v>
      </c>
      <c r="BR195" s="28">
        <v>0.09589810561257187</v>
      </c>
      <c r="BS195" s="29">
        <v>0.05017525200218588</v>
      </c>
      <c r="BT195" s="28">
        <v>0.08556224462316701</v>
      </c>
      <c r="BU195" s="29">
        <v>0.04470299702533077</v>
      </c>
      <c r="BV195" s="29">
        <v>0.13824924459171825</v>
      </c>
      <c r="BW195" s="28">
        <v>0.0837697749777926</v>
      </c>
      <c r="BX195" s="25">
        <v>1.7202736727903747</v>
      </c>
    </row>
    <row r="196" spans="1:76" ht="12.75">
      <c r="A196" s="1" t="s">
        <v>86</v>
      </c>
      <c r="B196" s="17">
        <v>36373</v>
      </c>
      <c r="C196" s="18" t="s">
        <v>86</v>
      </c>
      <c r="D196" s="1">
        <v>15</v>
      </c>
      <c r="E196" s="23">
        <v>9.064786519030747</v>
      </c>
      <c r="F196" s="24">
        <v>15.790517120452067</v>
      </c>
      <c r="G196" s="23">
        <v>4.446657931964255</v>
      </c>
      <c r="H196" s="24">
        <v>3.696244354706591</v>
      </c>
      <c r="I196" s="24">
        <v>8.001642194086001</v>
      </c>
      <c r="J196" s="23">
        <v>5.545517663235625</v>
      </c>
      <c r="K196" s="25">
        <v>2.1801463432026065</v>
      </c>
      <c r="L196" s="1">
        <v>15</v>
      </c>
      <c r="M196" s="23">
        <v>0.4847444266339905</v>
      </c>
      <c r="N196" s="24">
        <v>0.334672377203385</v>
      </c>
      <c r="O196" s="23">
        <v>0.35802023161995156</v>
      </c>
      <c r="P196" s="24">
        <v>0.30134198179497357</v>
      </c>
      <c r="Q196" s="24">
        <v>0.617901050966472</v>
      </c>
      <c r="R196" s="23">
        <v>0.4241839697809813</v>
      </c>
      <c r="S196" s="25">
        <v>1.6078340711771573</v>
      </c>
      <c r="T196" s="1">
        <v>15</v>
      </c>
      <c r="U196" s="23">
        <v>1.868727259118316</v>
      </c>
      <c r="V196" s="24">
        <v>2.547357252044467</v>
      </c>
      <c r="W196" s="23">
        <v>1.119394900672624</v>
      </c>
      <c r="X196" s="24">
        <v>0.8914003618435771</v>
      </c>
      <c r="Y196" s="24">
        <v>1.9904317984066924</v>
      </c>
      <c r="Z196" s="23">
        <v>1.3461056794330957</v>
      </c>
      <c r="AA196" s="25">
        <v>1.9295692908027353</v>
      </c>
      <c r="AB196" s="1">
        <v>15</v>
      </c>
      <c r="AC196" s="23">
        <v>5.405700882625098</v>
      </c>
      <c r="AD196" s="24">
        <v>9.017385279667277</v>
      </c>
      <c r="AE196" s="23">
        <v>2.672294491380578</v>
      </c>
      <c r="AF196" s="24">
        <v>2.364273309735443</v>
      </c>
      <c r="AG196" s="24">
        <v>4.795751433947067</v>
      </c>
      <c r="AH196" s="23">
        <v>3.4292417527963073</v>
      </c>
      <c r="AI196" s="25">
        <v>2.121401626871149</v>
      </c>
      <c r="AJ196" s="1">
        <v>14</v>
      </c>
      <c r="AK196" s="23">
        <v>0.4389171462480919</v>
      </c>
      <c r="AL196" s="24">
        <v>0.1732043466587971</v>
      </c>
      <c r="AM196" s="23">
        <v>0.4204571681590188</v>
      </c>
      <c r="AN196" s="24">
        <v>0.29051624114750274</v>
      </c>
      <c r="AO196" s="24">
        <v>0.5492717389233992</v>
      </c>
      <c r="AP196" s="23">
        <v>0.40939214709940985</v>
      </c>
      <c r="AQ196" s="25">
        <v>1.4736341446765093</v>
      </c>
      <c r="AR196" s="1">
        <v>15</v>
      </c>
      <c r="AS196" s="23">
        <v>1.6383347923116578</v>
      </c>
      <c r="AT196" s="24">
        <v>0.2312594001924316</v>
      </c>
      <c r="AU196" s="23">
        <v>1.6967052996299745</v>
      </c>
      <c r="AV196" s="24">
        <v>1.582169409325027</v>
      </c>
      <c r="AW196" s="24">
        <v>1.776851050780873</v>
      </c>
      <c r="AX196" s="23">
        <v>1.617126485385185</v>
      </c>
      <c r="AY196" s="25">
        <v>1.1998036101575011</v>
      </c>
      <c r="AZ196" s="1">
        <v>0</v>
      </c>
      <c r="BA196" s="27"/>
      <c r="BB196" s="27" t="e">
        <v>#N/A</v>
      </c>
      <c r="BC196" s="27" t="e">
        <v>#N/A</v>
      </c>
      <c r="BD196" s="27" t="e">
        <v>#N/A</v>
      </c>
      <c r="BE196" s="27" t="e">
        <v>#N/A</v>
      </c>
      <c r="BF196" s="27" t="e">
        <v>#N/A</v>
      </c>
      <c r="BG196" s="27" t="e">
        <v>#N/A</v>
      </c>
      <c r="BH196" s="4">
        <f t="shared" si="2"/>
        <v>10.37242994028529</v>
      </c>
      <c r="BI196" s="1">
        <v>15</v>
      </c>
      <c r="BJ196" s="23">
        <v>7.978792261757915</v>
      </c>
      <c r="BK196" s="24">
        <v>4.613726665291863</v>
      </c>
      <c r="BL196" s="23">
        <v>7.606175585407892</v>
      </c>
      <c r="BM196" s="24">
        <v>3.5576460299071107</v>
      </c>
      <c r="BN196" s="24">
        <v>11.74713044290181</v>
      </c>
      <c r="BO196" s="23">
        <v>6.771496627304213</v>
      </c>
      <c r="BP196" s="25">
        <v>1.8445396841576056</v>
      </c>
      <c r="BQ196" s="1">
        <v>15</v>
      </c>
      <c r="BR196" s="28">
        <v>0.11381578187231749</v>
      </c>
      <c r="BS196" s="29">
        <v>0.09824508103135034</v>
      </c>
      <c r="BT196" s="28">
        <v>0.08538952428935265</v>
      </c>
      <c r="BU196" s="29">
        <v>0.04418920823101582</v>
      </c>
      <c r="BV196" s="29">
        <v>0.15138492927647268</v>
      </c>
      <c r="BW196" s="28">
        <v>0.08750864145834249</v>
      </c>
      <c r="BX196" s="25">
        <v>2.05838994383331</v>
      </c>
    </row>
    <row r="197" spans="1:76" ht="12.75">
      <c r="A197" s="1" t="s">
        <v>87</v>
      </c>
      <c r="B197" s="17">
        <v>36404</v>
      </c>
      <c r="C197" s="18" t="s">
        <v>87</v>
      </c>
      <c r="D197" s="1">
        <v>24</v>
      </c>
      <c r="E197" s="23">
        <v>14.267933516744769</v>
      </c>
      <c r="F197" s="24">
        <v>17.774675971284626</v>
      </c>
      <c r="G197" s="23">
        <v>9.953739030225602</v>
      </c>
      <c r="H197" s="24">
        <v>5.205558125087267</v>
      </c>
      <c r="I197" s="24">
        <v>17.32713806444161</v>
      </c>
      <c r="J197" s="23">
        <v>10.36529754372094</v>
      </c>
      <c r="K197" s="25">
        <v>2.0562087037856207</v>
      </c>
      <c r="L197" s="1">
        <v>24</v>
      </c>
      <c r="M197" s="23">
        <v>0.5789755170556216</v>
      </c>
      <c r="N197" s="24">
        <v>0.24703891054146185</v>
      </c>
      <c r="O197" s="23">
        <v>0.5306764758359328</v>
      </c>
      <c r="P197" s="24">
        <v>0.32864350587755764</v>
      </c>
      <c r="Q197" s="24">
        <v>0.8576626592815291</v>
      </c>
      <c r="R197" s="23">
        <v>0.5250785644533663</v>
      </c>
      <c r="S197" s="25">
        <v>1.5995549267576337</v>
      </c>
      <c r="T197" s="1">
        <v>24</v>
      </c>
      <c r="U197" s="23">
        <v>2.7604414286081798</v>
      </c>
      <c r="V197" s="24">
        <v>2.7140558752729462</v>
      </c>
      <c r="W197" s="23">
        <v>2.399954373958554</v>
      </c>
      <c r="X197" s="24">
        <v>1.3348740569349309</v>
      </c>
      <c r="Y197" s="24">
        <v>3.0277314999723415</v>
      </c>
      <c r="Z197" s="23">
        <v>2.2503316449034165</v>
      </c>
      <c r="AA197" s="25">
        <v>1.7583226794786886</v>
      </c>
      <c r="AB197" s="1">
        <v>24</v>
      </c>
      <c r="AC197" s="23">
        <v>8.77962617826797</v>
      </c>
      <c r="AD197" s="24">
        <v>11.778526425277144</v>
      </c>
      <c r="AE197" s="23">
        <v>6.145945824222723</v>
      </c>
      <c r="AF197" s="24">
        <v>3.1854066921130255</v>
      </c>
      <c r="AG197" s="24">
        <v>10.255055641535572</v>
      </c>
      <c r="AH197" s="23">
        <v>6.198273851613981</v>
      </c>
      <c r="AI197" s="25">
        <v>2.0990712151353175</v>
      </c>
      <c r="AJ197" s="1">
        <v>23</v>
      </c>
      <c r="AK197" s="23">
        <v>0.6050757167231696</v>
      </c>
      <c r="AL197" s="24">
        <v>0.38803870166274385</v>
      </c>
      <c r="AM197" s="23">
        <v>0.5112832175557855</v>
      </c>
      <c r="AN197" s="24">
        <v>0.2851808102778865</v>
      </c>
      <c r="AO197" s="24">
        <v>0.9579355169552283</v>
      </c>
      <c r="AP197" s="23">
        <v>0.5308761100033857</v>
      </c>
      <c r="AQ197" s="25">
        <v>1.9512469704866695</v>
      </c>
      <c r="AR197" s="1">
        <v>24</v>
      </c>
      <c r="AS197" s="23">
        <v>1.67813638665307</v>
      </c>
      <c r="AT197" s="24">
        <v>0.143405414017651</v>
      </c>
      <c r="AU197" s="23">
        <v>1.6853863184996412</v>
      </c>
      <c r="AV197" s="24">
        <v>1.578910783656922</v>
      </c>
      <c r="AW197" s="24">
        <v>1.7933748534597451</v>
      </c>
      <c r="AX197" s="23">
        <v>1.672287767831022</v>
      </c>
      <c r="AY197" s="25">
        <v>1.0891706524819071</v>
      </c>
      <c r="AZ197" s="1">
        <v>0</v>
      </c>
      <c r="BA197" s="27"/>
      <c r="BB197" s="27" t="e">
        <v>#N/A</v>
      </c>
      <c r="BC197" s="27" t="e">
        <v>#N/A</v>
      </c>
      <c r="BD197" s="27" t="e">
        <v>#N/A</v>
      </c>
      <c r="BE197" s="27" t="e">
        <v>#N/A</v>
      </c>
      <c r="BF197" s="27" t="e">
        <v>#N/A</v>
      </c>
      <c r="BG197" s="27" t="e">
        <v>#N/A</v>
      </c>
      <c r="BH197" s="4">
        <f t="shared" si="2"/>
        <v>14.792614639079245</v>
      </c>
      <c r="BI197" s="1">
        <v>24</v>
      </c>
      <c r="BJ197" s="23">
        <v>11.378934337753265</v>
      </c>
      <c r="BK197" s="24">
        <v>10.461400155461945</v>
      </c>
      <c r="BL197" s="23">
        <v>7.1939036692618545</v>
      </c>
      <c r="BM197" s="24">
        <v>3.1631716883429197</v>
      </c>
      <c r="BN197" s="24">
        <v>22.37999419903259</v>
      </c>
      <c r="BO197" s="23">
        <v>7.671381960178211</v>
      </c>
      <c r="BP197" s="25">
        <v>2.4978150473174434</v>
      </c>
      <c r="BQ197" s="1">
        <v>24</v>
      </c>
      <c r="BR197" s="28">
        <v>0.18797646699330275</v>
      </c>
      <c r="BS197" s="29">
        <v>0.1767839622928021</v>
      </c>
      <c r="BT197" s="28">
        <v>0.1291940439938069</v>
      </c>
      <c r="BU197" s="29">
        <v>0.07663016549595321</v>
      </c>
      <c r="BV197" s="29">
        <v>0.3879016754983525</v>
      </c>
      <c r="BW197" s="28">
        <v>0.12287598311819212</v>
      </c>
      <c r="BX197" s="25">
        <v>2.991606362606223</v>
      </c>
    </row>
    <row r="198" spans="1:76" ht="12.75">
      <c r="A198" s="1" t="s">
        <v>88</v>
      </c>
      <c r="B198" s="17">
        <v>36434</v>
      </c>
      <c r="C198" s="18" t="s">
        <v>88</v>
      </c>
      <c r="D198" s="1">
        <v>31</v>
      </c>
      <c r="E198" s="23">
        <v>11.524237105181083</v>
      </c>
      <c r="F198" s="24">
        <v>8.10589185005482</v>
      </c>
      <c r="G198" s="23">
        <v>8.040580275405201</v>
      </c>
      <c r="H198" s="24">
        <v>4.190861168924198</v>
      </c>
      <c r="I198" s="24">
        <v>19.924528895433482</v>
      </c>
      <c r="J198" s="23">
        <v>9.011479014314723</v>
      </c>
      <c r="K198" s="25">
        <v>2.0815780826899815</v>
      </c>
      <c r="L198" s="1">
        <v>31</v>
      </c>
      <c r="M198" s="23">
        <v>0.36055046996844703</v>
      </c>
      <c r="N198" s="24">
        <v>0.18007398371602235</v>
      </c>
      <c r="O198" s="23">
        <v>0.3220915553390268</v>
      </c>
      <c r="P198" s="24">
        <v>0.17034059570745205</v>
      </c>
      <c r="Q198" s="24">
        <v>0.5329875043110965</v>
      </c>
      <c r="R198" s="23">
        <v>0.31862294905151745</v>
      </c>
      <c r="S198" s="25">
        <v>1.6710681527345008</v>
      </c>
      <c r="T198" s="1">
        <v>31</v>
      </c>
      <c r="U198" s="23">
        <v>2.024381827396082</v>
      </c>
      <c r="V198" s="24">
        <v>1.1776761236851832</v>
      </c>
      <c r="W198" s="23">
        <v>1.5651104947893082</v>
      </c>
      <c r="X198" s="24">
        <v>1.124110114163547</v>
      </c>
      <c r="Y198" s="24">
        <v>3.5454370907798647</v>
      </c>
      <c r="Z198" s="23">
        <v>1.742322024306745</v>
      </c>
      <c r="AA198" s="25">
        <v>1.7364878527809617</v>
      </c>
      <c r="AB198" s="1">
        <v>31</v>
      </c>
      <c r="AC198" s="23">
        <v>7.005449768083572</v>
      </c>
      <c r="AD198" s="24">
        <v>5.02223366773231</v>
      </c>
      <c r="AE198" s="23">
        <v>5.1649750142897854</v>
      </c>
      <c r="AF198" s="24">
        <v>2.608770624103483</v>
      </c>
      <c r="AG198" s="24">
        <v>12.24625746316008</v>
      </c>
      <c r="AH198" s="23">
        <v>5.460933782050937</v>
      </c>
      <c r="AI198" s="25">
        <v>2.0797630001155487</v>
      </c>
      <c r="AJ198" s="1">
        <v>28</v>
      </c>
      <c r="AK198" s="23">
        <v>0.293503602318634</v>
      </c>
      <c r="AL198" s="24">
        <v>0.4111918862007583</v>
      </c>
      <c r="AM198" s="23">
        <v>0.2955496075792685</v>
      </c>
      <c r="AN198" s="24">
        <v>0.14795929978314104</v>
      </c>
      <c r="AO198" s="24">
        <v>0.5018969121308308</v>
      </c>
      <c r="AP198" s="23">
        <v>0.3262338726471681</v>
      </c>
      <c r="AQ198" s="25">
        <v>1.8369561402184267</v>
      </c>
      <c r="AR198" s="1">
        <v>31</v>
      </c>
      <c r="AS198" s="23">
        <v>1.6527142775216321</v>
      </c>
      <c r="AT198" s="24">
        <v>0.09423839689844285</v>
      </c>
      <c r="AU198" s="23">
        <v>1.6308949609657102</v>
      </c>
      <c r="AV198" s="24">
        <v>1.5638795089154232</v>
      </c>
      <c r="AW198" s="24">
        <v>1.7518379052018929</v>
      </c>
      <c r="AX198" s="23">
        <v>1.6501718156579313</v>
      </c>
      <c r="AY198" s="25">
        <v>1.0577185738805093</v>
      </c>
      <c r="AZ198" s="1">
        <v>0</v>
      </c>
      <c r="BA198" s="27"/>
      <c r="BB198" s="27" t="e">
        <v>#N/A</v>
      </c>
      <c r="BC198" s="27" t="e">
        <v>#N/A</v>
      </c>
      <c r="BD198" s="27" t="e">
        <v>#N/A</v>
      </c>
      <c r="BE198" s="27" t="e">
        <v>#N/A</v>
      </c>
      <c r="BF198" s="27" t="e">
        <v>#N/A</v>
      </c>
      <c r="BG198" s="27" t="e">
        <v>#N/A</v>
      </c>
      <c r="BH198" s="4">
        <f t="shared" si="2"/>
        <v>6.893392025888023</v>
      </c>
      <c r="BI198" s="1">
        <v>31</v>
      </c>
      <c r="BJ198" s="23">
        <v>5.302609250683094</v>
      </c>
      <c r="BK198" s="24">
        <v>7.53808921349092</v>
      </c>
      <c r="BL198" s="23">
        <v>3.093831001454375</v>
      </c>
      <c r="BM198" s="24">
        <v>1.814492610551458</v>
      </c>
      <c r="BN198" s="24">
        <v>6.485372787373053</v>
      </c>
      <c r="BO198" s="23">
        <v>3.5905483037287023</v>
      </c>
      <c r="BP198" s="25">
        <v>2.1501652847790247</v>
      </c>
      <c r="BQ198" s="1">
        <v>31</v>
      </c>
      <c r="BR198" s="28">
        <v>0.07056671319731213</v>
      </c>
      <c r="BS198" s="29">
        <v>0.041931701695792765</v>
      </c>
      <c r="BT198" s="28">
        <v>0.05451237724859279</v>
      </c>
      <c r="BU198" s="29">
        <v>0.031183646100630617</v>
      </c>
      <c r="BV198" s="29">
        <v>0.11690594530879161</v>
      </c>
      <c r="BW198" s="28">
        <v>0.0596158009267935</v>
      </c>
      <c r="BX198" s="25">
        <v>1.8236251927287037</v>
      </c>
    </row>
    <row r="199" spans="1:76" ht="12.75">
      <c r="A199" s="1" t="s">
        <v>89</v>
      </c>
      <c r="B199" s="17">
        <v>36465</v>
      </c>
      <c r="C199" s="18" t="s">
        <v>89</v>
      </c>
      <c r="D199" s="1">
        <v>30</v>
      </c>
      <c r="E199" s="23">
        <v>13.992427800169382</v>
      </c>
      <c r="F199" s="24">
        <v>7.568046415563194</v>
      </c>
      <c r="G199" s="23">
        <v>13.012602711519978</v>
      </c>
      <c r="H199" s="24">
        <v>7.482886670543146</v>
      </c>
      <c r="I199" s="24">
        <v>19.32937582535272</v>
      </c>
      <c r="J199" s="23">
        <v>12.16493911469974</v>
      </c>
      <c r="K199" s="25">
        <v>1.7458818335399338</v>
      </c>
      <c r="L199" s="1">
        <v>30</v>
      </c>
      <c r="M199" s="23">
        <v>0.7565015872928931</v>
      </c>
      <c r="N199" s="24">
        <v>0.5835455383846199</v>
      </c>
      <c r="O199" s="23">
        <v>0.6237911178980402</v>
      </c>
      <c r="P199" s="24">
        <v>0.24923979303416857</v>
      </c>
      <c r="Q199" s="24">
        <v>1.3304420923796445</v>
      </c>
      <c r="R199" s="23">
        <v>0.5587433292756155</v>
      </c>
      <c r="S199" s="25">
        <v>2.2890356570627155</v>
      </c>
      <c r="T199" s="1">
        <v>30</v>
      </c>
      <c r="U199" s="23">
        <v>2.6876879933936997</v>
      </c>
      <c r="V199" s="24">
        <v>1.2092230354061058</v>
      </c>
      <c r="W199" s="23">
        <v>2.3762489245604757</v>
      </c>
      <c r="X199" s="24">
        <v>1.5464345351909123</v>
      </c>
      <c r="Y199" s="24">
        <v>3.7432918002328495</v>
      </c>
      <c r="Z199" s="23">
        <v>2.444970025614393</v>
      </c>
      <c r="AA199" s="25">
        <v>1.559751644566034</v>
      </c>
      <c r="AB199" s="1">
        <v>30</v>
      </c>
      <c r="AC199" s="23">
        <v>8.27670097997688</v>
      </c>
      <c r="AD199" s="24">
        <v>4.320745457229098</v>
      </c>
      <c r="AE199" s="23">
        <v>7.91123724737237</v>
      </c>
      <c r="AF199" s="24">
        <v>4.271501673066854</v>
      </c>
      <c r="AG199" s="24">
        <v>11.26362504442858</v>
      </c>
      <c r="AH199" s="23">
        <v>7.220294684510612</v>
      </c>
      <c r="AI199" s="25">
        <v>1.7390291159587299</v>
      </c>
      <c r="AJ199" s="1">
        <v>28</v>
      </c>
      <c r="AK199" s="23">
        <v>0.5985488306798147</v>
      </c>
      <c r="AL199" s="24">
        <v>0.5172110557704696</v>
      </c>
      <c r="AM199" s="23">
        <v>0.5113149599879073</v>
      </c>
      <c r="AN199" s="24">
        <v>0.1334694038499087</v>
      </c>
      <c r="AO199" s="24">
        <v>1.0284457566189518</v>
      </c>
      <c r="AP199" s="23">
        <v>0.41247452619912844</v>
      </c>
      <c r="AQ199" s="25">
        <v>3.449892581851975</v>
      </c>
      <c r="AR199" s="1">
        <v>30</v>
      </c>
      <c r="AS199" s="23">
        <v>1.686440506707695</v>
      </c>
      <c r="AT199" s="24">
        <v>0.07546181662145192</v>
      </c>
      <c r="AU199" s="23">
        <v>1.6936516582562817</v>
      </c>
      <c r="AV199" s="24">
        <v>1.5992859541280133</v>
      </c>
      <c r="AW199" s="24">
        <v>1.7463329633865563</v>
      </c>
      <c r="AX199" s="23">
        <v>1.6848258480082068</v>
      </c>
      <c r="AY199" s="25">
        <v>1.0454190674924182</v>
      </c>
      <c r="AZ199" s="1">
        <v>0</v>
      </c>
      <c r="BA199" s="27"/>
      <c r="BB199" s="27" t="e">
        <v>#N/A</v>
      </c>
      <c r="BC199" s="27" t="e">
        <v>#N/A</v>
      </c>
      <c r="BD199" s="27" t="e">
        <v>#N/A</v>
      </c>
      <c r="BE199" s="27" t="e">
        <v>#N/A</v>
      </c>
      <c r="BF199" s="27" t="e">
        <v>#N/A</v>
      </c>
      <c r="BG199" s="27" t="e">
        <v>#N/A</v>
      </c>
      <c r="BH199" s="4">
        <f t="shared" si="2"/>
        <v>11.195177069113592</v>
      </c>
      <c r="BI199" s="1">
        <v>30</v>
      </c>
      <c r="BJ199" s="23">
        <v>8.611674668548917</v>
      </c>
      <c r="BK199" s="24">
        <v>13.828946234126327</v>
      </c>
      <c r="BL199" s="23">
        <v>2.897032644040149</v>
      </c>
      <c r="BM199" s="24">
        <v>2.1655369129692628</v>
      </c>
      <c r="BN199" s="24">
        <v>13.443999081874406</v>
      </c>
      <c r="BO199" s="23">
        <v>4.286017424274204</v>
      </c>
      <c r="BP199" s="25">
        <v>2.7772817274149078</v>
      </c>
      <c r="BQ199" s="1">
        <v>30</v>
      </c>
      <c r="BR199" s="28">
        <v>0.29016955803124417</v>
      </c>
      <c r="BS199" s="29">
        <v>0.2773431010301126</v>
      </c>
      <c r="BT199" s="28">
        <v>0.16248145729468932</v>
      </c>
      <c r="BU199" s="29">
        <v>0.0610139215370562</v>
      </c>
      <c r="BV199" s="29">
        <v>0.5076450696388004</v>
      </c>
      <c r="BW199" s="28">
        <v>0.17021925571299876</v>
      </c>
      <c r="BX199" s="25">
        <v>3.134764771674774</v>
      </c>
    </row>
    <row r="200" spans="1:76" ht="12.75">
      <c r="A200" s="1" t="s">
        <v>90</v>
      </c>
      <c r="B200" s="17">
        <v>36495</v>
      </c>
      <c r="C200" s="18" t="s">
        <v>90</v>
      </c>
      <c r="D200" s="1">
        <v>31</v>
      </c>
      <c r="E200" s="23">
        <v>9.902272615023675</v>
      </c>
      <c r="F200" s="24">
        <v>6.342141718956385</v>
      </c>
      <c r="G200" s="23">
        <v>7.111760978869966</v>
      </c>
      <c r="H200" s="24">
        <v>5.11403007348118</v>
      </c>
      <c r="I200" s="24">
        <v>15.950740560934861</v>
      </c>
      <c r="J200" s="23">
        <v>8.336539515333982</v>
      </c>
      <c r="K200" s="25">
        <v>1.7907702411391198</v>
      </c>
      <c r="L200" s="1">
        <v>31</v>
      </c>
      <c r="M200" s="23">
        <v>0.322828144662632</v>
      </c>
      <c r="N200" s="24">
        <v>0.11486770693458713</v>
      </c>
      <c r="O200" s="23">
        <v>0.33390713507938957</v>
      </c>
      <c r="P200" s="24">
        <v>0.2081403544272146</v>
      </c>
      <c r="Q200" s="24">
        <v>0.4215275983702763</v>
      </c>
      <c r="R200" s="23">
        <v>0.3008917899806066</v>
      </c>
      <c r="S200" s="25">
        <v>1.4896346696078464</v>
      </c>
      <c r="T200" s="1">
        <v>31</v>
      </c>
      <c r="U200" s="23">
        <v>1.7586005813547079</v>
      </c>
      <c r="V200" s="24">
        <v>1.0227544766275347</v>
      </c>
      <c r="W200" s="23">
        <v>1.359943931789884</v>
      </c>
      <c r="X200" s="24">
        <v>0.9833741865696968</v>
      </c>
      <c r="Y200" s="24">
        <v>2.534330848403174</v>
      </c>
      <c r="Z200" s="23">
        <v>1.5386742931080135</v>
      </c>
      <c r="AA200" s="25">
        <v>1.6547484973321172</v>
      </c>
      <c r="AB200" s="1">
        <v>31</v>
      </c>
      <c r="AC200" s="23">
        <v>5.919506947649617</v>
      </c>
      <c r="AD200" s="24">
        <v>3.7692341933280353</v>
      </c>
      <c r="AE200" s="23">
        <v>4.049708523386176</v>
      </c>
      <c r="AF200" s="24">
        <v>3.16362240651049</v>
      </c>
      <c r="AG200" s="24">
        <v>9.6372488957102</v>
      </c>
      <c r="AH200" s="23">
        <v>4.989144514847862</v>
      </c>
      <c r="AI200" s="25">
        <v>1.7860922260601964</v>
      </c>
      <c r="AJ200" s="1">
        <v>30</v>
      </c>
      <c r="AK200" s="23">
        <v>0.27144145629345656</v>
      </c>
      <c r="AL200" s="24">
        <v>0.2478823076842816</v>
      </c>
      <c r="AM200" s="23">
        <v>0.24028365243373828</v>
      </c>
      <c r="AN200" s="24">
        <v>0.0480022344487071</v>
      </c>
      <c r="AO200" s="24">
        <v>0.34653117904133374</v>
      </c>
      <c r="AP200" s="23">
        <v>0.23592771133997092</v>
      </c>
      <c r="AQ200" s="25">
        <v>2.8543819749397086</v>
      </c>
      <c r="AR200" s="1">
        <v>31</v>
      </c>
      <c r="AS200" s="23">
        <v>1.6719587704473184</v>
      </c>
      <c r="AT200" s="24">
        <v>0.05915896950836187</v>
      </c>
      <c r="AU200" s="23">
        <v>1.6762187102155368</v>
      </c>
      <c r="AV200" s="24">
        <v>1.6184299085270084</v>
      </c>
      <c r="AW200" s="24">
        <v>1.738032930219034</v>
      </c>
      <c r="AX200" s="23">
        <v>1.670935666530436</v>
      </c>
      <c r="AY200" s="25">
        <v>1.0363091807137004</v>
      </c>
      <c r="AZ200" s="1">
        <v>0</v>
      </c>
      <c r="BA200" s="27"/>
      <c r="BB200" s="27" t="e">
        <v>#N/A</v>
      </c>
      <c r="BC200" s="27" t="e">
        <v>#N/A</v>
      </c>
      <c r="BD200" s="27" t="e">
        <v>#N/A</v>
      </c>
      <c r="BE200" s="27" t="e">
        <v>#N/A</v>
      </c>
      <c r="BF200" s="27" t="e">
        <v>#N/A</v>
      </c>
      <c r="BG200" s="27" t="e">
        <v>#N/A</v>
      </c>
      <c r="BH200" s="4">
        <f t="shared" si="2"/>
        <v>3.879475815033568</v>
      </c>
      <c r="BI200" s="1">
        <v>31</v>
      </c>
      <c r="BJ200" s="23">
        <v>2.9842121654104368</v>
      </c>
      <c r="BK200" s="24">
        <v>1.6104074054467015</v>
      </c>
      <c r="BL200" s="23">
        <v>2.4001666032605744</v>
      </c>
      <c r="BM200" s="24">
        <v>1.9940876395900304</v>
      </c>
      <c r="BN200" s="24">
        <v>4.070180941225329</v>
      </c>
      <c r="BO200" s="23">
        <v>2.688443745066387</v>
      </c>
      <c r="BP200" s="25">
        <v>1.5537657457274485</v>
      </c>
      <c r="BQ200" s="1">
        <v>31</v>
      </c>
      <c r="BR200" s="28">
        <v>0.03785236849297648</v>
      </c>
      <c r="BS200" s="29">
        <v>0.021250739822199546</v>
      </c>
      <c r="BT200" s="28">
        <v>0.03289438291263457</v>
      </c>
      <c r="BU200" s="29">
        <v>0.017579169839573205</v>
      </c>
      <c r="BV200" s="29">
        <v>0.05145870507722465</v>
      </c>
      <c r="BW200" s="28">
        <v>0.032380838983138864</v>
      </c>
      <c r="BX200" s="25">
        <v>1.803959743321903</v>
      </c>
    </row>
    <row r="201" spans="1:76" ht="12.75">
      <c r="A201" s="1" t="s">
        <v>79</v>
      </c>
      <c r="B201" s="17">
        <v>36526</v>
      </c>
      <c r="C201" s="18" t="s">
        <v>79</v>
      </c>
      <c r="D201" s="1">
        <v>29</v>
      </c>
      <c r="E201" s="23">
        <v>16.378201460608093</v>
      </c>
      <c r="F201" s="24">
        <v>11.78224869336666</v>
      </c>
      <c r="G201" s="23">
        <v>11.968650552176877</v>
      </c>
      <c r="H201" s="24">
        <v>7.014600662528689</v>
      </c>
      <c r="I201" s="24">
        <v>26.64457942232024</v>
      </c>
      <c r="J201" s="23">
        <v>13.276191113805819</v>
      </c>
      <c r="K201" s="25">
        <v>1.9109366789326012</v>
      </c>
      <c r="L201" s="1">
        <v>29</v>
      </c>
      <c r="M201" s="23">
        <v>0.18623937050223674</v>
      </c>
      <c r="N201" s="24">
        <v>0.057804656777939493</v>
      </c>
      <c r="O201" s="23">
        <v>0.17588685136166463</v>
      </c>
      <c r="P201" s="24">
        <v>0.13774737692396077</v>
      </c>
      <c r="Q201" s="24">
        <v>0.24164599094569844</v>
      </c>
      <c r="R201" s="23">
        <v>0.17803810814363258</v>
      </c>
      <c r="S201" s="25">
        <v>1.3589297871902613</v>
      </c>
      <c r="T201" s="1">
        <v>29</v>
      </c>
      <c r="U201" s="23">
        <v>2.3923861991986204</v>
      </c>
      <c r="V201" s="24">
        <v>1.6233427289000162</v>
      </c>
      <c r="W201" s="23">
        <v>1.6856500370856446</v>
      </c>
      <c r="X201" s="24">
        <v>1.1234755841172788</v>
      </c>
      <c r="Y201" s="24">
        <v>3.6460640427694893</v>
      </c>
      <c r="Z201" s="23">
        <v>1.9889777177324313</v>
      </c>
      <c r="AA201" s="25">
        <v>1.8272922362196646</v>
      </c>
      <c r="AB201" s="1">
        <v>30</v>
      </c>
      <c r="AC201" s="23">
        <v>10.366829228821363</v>
      </c>
      <c r="AD201" s="24">
        <v>7.118986388816257</v>
      </c>
      <c r="AE201" s="23">
        <v>8.08737288430898</v>
      </c>
      <c r="AF201" s="24">
        <v>4.761657839563795</v>
      </c>
      <c r="AG201" s="24">
        <v>16.015674779890094</v>
      </c>
      <c r="AH201" s="23">
        <v>8.531871306676011</v>
      </c>
      <c r="AI201" s="25">
        <v>1.8770828548025658</v>
      </c>
      <c r="AJ201" s="1">
        <v>23</v>
      </c>
      <c r="AK201" s="23">
        <v>-0.16244357239215568</v>
      </c>
      <c r="AL201" s="24">
        <v>0.41259361592801175</v>
      </c>
      <c r="AM201" s="23">
        <v>-0.23778003253931357</v>
      </c>
      <c r="AN201" s="24">
        <v>-0.3952073727742542</v>
      </c>
      <c r="AO201" s="24">
        <v>0.09922416286972408</v>
      </c>
      <c r="AP201" s="23">
        <v>0.16702544599252409</v>
      </c>
      <c r="AQ201" s="25">
        <v>3.330711867458572</v>
      </c>
      <c r="AR201" s="1">
        <v>29</v>
      </c>
      <c r="AS201" s="23">
        <v>1.5559501352210061</v>
      </c>
      <c r="AT201" s="24">
        <v>0.09541397519050777</v>
      </c>
      <c r="AU201" s="23">
        <v>1.5695583440758532</v>
      </c>
      <c r="AV201" s="24">
        <v>1.4702499559633284</v>
      </c>
      <c r="AW201" s="24">
        <v>1.636283166663897</v>
      </c>
      <c r="AX201" s="23">
        <v>1.553147487930657</v>
      </c>
      <c r="AY201" s="25">
        <v>1.0629332213636835</v>
      </c>
      <c r="AZ201" s="1">
        <v>0</v>
      </c>
      <c r="BA201" s="27"/>
      <c r="BB201" s="27" t="e">
        <v>#N/A</v>
      </c>
      <c r="BC201" s="27" t="e">
        <v>#N/A</v>
      </c>
      <c r="BD201" s="27" t="e">
        <v>#N/A</v>
      </c>
      <c r="BE201" s="27" t="e">
        <v>#N/A</v>
      </c>
      <c r="BF201" s="27" t="e">
        <v>#N/A</v>
      </c>
      <c r="BG201" s="27" t="e">
        <v>#N/A</v>
      </c>
      <c r="BH201" s="4">
        <f t="shared" si="2"/>
        <v>-0.9128682910057714</v>
      </c>
      <c r="BI201" s="1">
        <v>30</v>
      </c>
      <c r="BJ201" s="23">
        <v>-0.7022063776967472</v>
      </c>
      <c r="BK201" s="24">
        <v>0.8763463587920189</v>
      </c>
      <c r="BL201" s="23">
        <v>-0.9172221822423294</v>
      </c>
      <c r="BM201" s="24">
        <v>-1.4532437052264318</v>
      </c>
      <c r="BN201" s="24">
        <v>0.27224857825198745</v>
      </c>
      <c r="BO201" s="23">
        <v>0.38969826125487084</v>
      </c>
      <c r="BP201" s="25">
        <v>3.432349370338773</v>
      </c>
      <c r="BQ201" s="1">
        <v>30</v>
      </c>
      <c r="BR201" s="28">
        <v>0.020613567529167806</v>
      </c>
      <c r="BS201" s="29">
        <v>0.014870850681160033</v>
      </c>
      <c r="BT201" s="28">
        <v>0.02071097900908544</v>
      </c>
      <c r="BU201" s="29">
        <v>0.006570236762987124</v>
      </c>
      <c r="BV201" s="29">
        <v>0.03221132169023628</v>
      </c>
      <c r="BW201" s="28">
        <v>0.01666338264146147</v>
      </c>
      <c r="BX201" s="25">
        <v>2.1621434509181907</v>
      </c>
    </row>
    <row r="202" spans="1:76" ht="12.75">
      <c r="A202" s="1" t="s">
        <v>80</v>
      </c>
      <c r="B202" s="17">
        <v>36557</v>
      </c>
      <c r="C202" s="18" t="s">
        <v>80</v>
      </c>
      <c r="D202" s="1">
        <v>31</v>
      </c>
      <c r="E202" s="23">
        <v>16.475195112812564</v>
      </c>
      <c r="F202" s="24">
        <v>8.84866864611186</v>
      </c>
      <c r="G202" s="23">
        <v>15.440695096564085</v>
      </c>
      <c r="H202" s="24">
        <v>6.433002807802561</v>
      </c>
      <c r="I202" s="24">
        <v>26.68427512971762</v>
      </c>
      <c r="J202" s="23">
        <v>14.123372375590304</v>
      </c>
      <c r="K202" s="25">
        <v>1.7989257674137629</v>
      </c>
      <c r="L202" s="1">
        <v>31</v>
      </c>
      <c r="M202" s="23">
        <v>0.477490963735093</v>
      </c>
      <c r="N202" s="24">
        <v>0.2886336621032802</v>
      </c>
      <c r="O202" s="23">
        <v>0.40370273047492083</v>
      </c>
      <c r="P202" s="24">
        <v>0.2784404067490783</v>
      </c>
      <c r="Q202" s="24">
        <v>0.8040598671830111</v>
      </c>
      <c r="R202" s="23">
        <v>0.4049779630762987</v>
      </c>
      <c r="S202" s="25">
        <v>1.8153412613996092</v>
      </c>
      <c r="T202" s="1">
        <v>31</v>
      </c>
      <c r="U202" s="23">
        <v>2.679596513010943</v>
      </c>
      <c r="V202" s="24">
        <v>1.4136687485511477</v>
      </c>
      <c r="W202" s="23">
        <v>2.3342683093440426</v>
      </c>
      <c r="X202" s="24">
        <v>1.1945784573620384</v>
      </c>
      <c r="Y202" s="24">
        <v>4.166573247677907</v>
      </c>
      <c r="Z202" s="23">
        <v>2.3483716650386315</v>
      </c>
      <c r="AA202" s="25">
        <v>1.695982006902971</v>
      </c>
      <c r="AB202" s="1">
        <v>31</v>
      </c>
      <c r="AC202" s="23">
        <v>8.706425227005793</v>
      </c>
      <c r="AD202" s="24">
        <v>4.4864911997703585</v>
      </c>
      <c r="AE202" s="23">
        <v>8.06463134350507</v>
      </c>
      <c r="AF202" s="24">
        <v>3.322081938337021</v>
      </c>
      <c r="AG202" s="24">
        <v>13.600845597893336</v>
      </c>
      <c r="AH202" s="23">
        <v>7.518506349622044</v>
      </c>
      <c r="AI202" s="25">
        <v>1.781325621771085</v>
      </c>
      <c r="AJ202" s="1">
        <v>28</v>
      </c>
      <c r="AK202" s="23">
        <v>0.4159941475015594</v>
      </c>
      <c r="AL202" s="24">
        <v>0.32875051961820145</v>
      </c>
      <c r="AM202" s="23">
        <v>0.41759240820517535</v>
      </c>
      <c r="AN202" s="24">
        <v>0.1901900478789729</v>
      </c>
      <c r="AO202" s="24">
        <v>0.6303433175188795</v>
      </c>
      <c r="AP202" s="23">
        <v>0.4207062853510902</v>
      </c>
      <c r="AQ202" s="25">
        <v>1.7276153456886567</v>
      </c>
      <c r="AR202" s="1">
        <v>31</v>
      </c>
      <c r="AS202" s="23">
        <v>1.8803034741604192</v>
      </c>
      <c r="AT202" s="24">
        <v>0.08320588752971005</v>
      </c>
      <c r="AU202" s="23">
        <v>1.8963743912519753</v>
      </c>
      <c r="AV202" s="24">
        <v>1.794706330089976</v>
      </c>
      <c r="AW202" s="24">
        <v>1.9475386408492947</v>
      </c>
      <c r="AX202" s="23">
        <v>1.8784811395817063</v>
      </c>
      <c r="AY202" s="25">
        <v>1.046060231915309</v>
      </c>
      <c r="AZ202" s="1">
        <v>0</v>
      </c>
      <c r="BA202" s="27"/>
      <c r="BB202" s="27" t="e">
        <v>#N/A</v>
      </c>
      <c r="BC202" s="27" t="e">
        <v>#N/A</v>
      </c>
      <c r="BD202" s="27" t="e">
        <v>#N/A</v>
      </c>
      <c r="BE202" s="27" t="e">
        <v>#N/A</v>
      </c>
      <c r="BF202" s="27" t="e">
        <v>#N/A</v>
      </c>
      <c r="BG202" s="27" t="e">
        <v>#N/A</v>
      </c>
      <c r="BH202" s="4">
        <f t="shared" si="2"/>
        <v>6.249040578550621</v>
      </c>
      <c r="BI202" s="1">
        <v>31</v>
      </c>
      <c r="BJ202" s="23">
        <v>4.806954291192785</v>
      </c>
      <c r="BK202" s="24">
        <v>6.126200318717704</v>
      </c>
      <c r="BL202" s="23">
        <v>2.2335114521281487</v>
      </c>
      <c r="BM202" s="24">
        <v>-0.18599539657588873</v>
      </c>
      <c r="BN202" s="24">
        <v>12.14033267029802</v>
      </c>
      <c r="BO202" s="23">
        <v>3.4915634327598792</v>
      </c>
      <c r="BP202" s="25">
        <v>4.769992968189747</v>
      </c>
      <c r="BQ202" s="1">
        <v>31</v>
      </c>
      <c r="BR202" s="28">
        <v>0.06274899541284136</v>
      </c>
      <c r="BS202" s="29">
        <v>0.06772447238653197</v>
      </c>
      <c r="BT202" s="28">
        <v>0.04292005241641146</v>
      </c>
      <c r="BU202" s="29">
        <v>0.021663508632645226</v>
      </c>
      <c r="BV202" s="29">
        <v>0.09899581525327247</v>
      </c>
      <c r="BW202" s="28">
        <v>0.04615633590674443</v>
      </c>
      <c r="BX202" s="25">
        <v>2.271859045382777</v>
      </c>
    </row>
    <row r="203" spans="1:76" ht="12.75">
      <c r="A203" s="1" t="s">
        <v>81</v>
      </c>
      <c r="B203" s="17">
        <v>36586</v>
      </c>
      <c r="C203" s="18" t="s">
        <v>81</v>
      </c>
      <c r="D203" s="1">
        <v>29</v>
      </c>
      <c r="E203" s="23">
        <v>9.63495192469143</v>
      </c>
      <c r="F203" s="24">
        <v>7.236383981918867</v>
      </c>
      <c r="G203" s="23">
        <v>8.029354693879943</v>
      </c>
      <c r="H203" s="24">
        <v>3.920069043735608</v>
      </c>
      <c r="I203" s="24">
        <v>13.392524885599226</v>
      </c>
      <c r="J203" s="23">
        <v>7.672577968908796</v>
      </c>
      <c r="K203" s="25">
        <v>1.9816690775832149</v>
      </c>
      <c r="L203" s="1">
        <v>29</v>
      </c>
      <c r="M203" s="23">
        <v>0.5679822120403393</v>
      </c>
      <c r="N203" s="24">
        <v>0.3561110743595594</v>
      </c>
      <c r="O203" s="23">
        <v>0.39229852178732316</v>
      </c>
      <c r="P203" s="24">
        <v>0.2919552067712412</v>
      </c>
      <c r="Q203" s="24">
        <v>1.0569950820475393</v>
      </c>
      <c r="R203" s="23">
        <v>0.47612133858412664</v>
      </c>
      <c r="S203" s="25">
        <v>1.8208778213276988</v>
      </c>
      <c r="T203" s="1">
        <v>29</v>
      </c>
      <c r="U203" s="23">
        <v>1.9581338022647392</v>
      </c>
      <c r="V203" s="24">
        <v>1.0022645660031915</v>
      </c>
      <c r="W203" s="23">
        <v>1.673760866121997</v>
      </c>
      <c r="X203" s="24">
        <v>0.9577033998169469</v>
      </c>
      <c r="Y203" s="24">
        <v>2.7855684972594195</v>
      </c>
      <c r="Z203" s="23">
        <v>1.7403291200380757</v>
      </c>
      <c r="AA203" s="25">
        <v>1.6373420104604588</v>
      </c>
      <c r="AB203" s="1">
        <v>30</v>
      </c>
      <c r="AC203" s="23">
        <v>5.436705760969364</v>
      </c>
      <c r="AD203" s="24">
        <v>3.9527225234875645</v>
      </c>
      <c r="AE203" s="23">
        <v>4.268554811207602</v>
      </c>
      <c r="AF203" s="24">
        <v>2.1257842256768225</v>
      </c>
      <c r="AG203" s="24">
        <v>7.514166176612188</v>
      </c>
      <c r="AH203" s="23">
        <v>4.324887834776428</v>
      </c>
      <c r="AI203" s="25">
        <v>1.9952176021885766</v>
      </c>
      <c r="AJ203" s="1">
        <v>28</v>
      </c>
      <c r="AK203" s="23">
        <v>0.654184448569845</v>
      </c>
      <c r="AL203" s="24">
        <v>0.3756411592543616</v>
      </c>
      <c r="AM203" s="23">
        <v>0.5162140835246751</v>
      </c>
      <c r="AN203" s="24">
        <v>0.368592713708648</v>
      </c>
      <c r="AO203" s="24">
        <v>0.972667973018811</v>
      </c>
      <c r="AP203" s="23">
        <v>0.5621305930484265</v>
      </c>
      <c r="AQ203" s="25">
        <v>1.7599714918736984</v>
      </c>
      <c r="AR203" s="1">
        <v>29</v>
      </c>
      <c r="AS203" s="23">
        <v>1.8431709050322902</v>
      </c>
      <c r="AT203" s="24">
        <v>0.11100486849231139</v>
      </c>
      <c r="AU203" s="23">
        <v>1.8538984472251632</v>
      </c>
      <c r="AV203" s="24">
        <v>1.7787689053575102</v>
      </c>
      <c r="AW203" s="24">
        <v>1.9324530888678613</v>
      </c>
      <c r="AX203" s="23">
        <v>1.8395875276293256</v>
      </c>
      <c r="AY203" s="25">
        <v>1.0674600230393594</v>
      </c>
      <c r="AZ203" s="1">
        <v>0</v>
      </c>
      <c r="BA203" s="27"/>
      <c r="BB203" s="27" t="e">
        <v>#N/A</v>
      </c>
      <c r="BC203" s="27" t="e">
        <v>#N/A</v>
      </c>
      <c r="BD203" s="27" t="e">
        <v>#N/A</v>
      </c>
      <c r="BE203" s="27" t="e">
        <v>#N/A</v>
      </c>
      <c r="BF203" s="27" t="e">
        <v>#N/A</v>
      </c>
      <c r="BG203" s="27" t="e">
        <v>#N/A</v>
      </c>
      <c r="BH203" s="4">
        <f t="shared" si="2"/>
        <v>8.789023900618277</v>
      </c>
      <c r="BI203" s="1">
        <v>30</v>
      </c>
      <c r="BJ203" s="23">
        <v>6.760787615860213</v>
      </c>
      <c r="BK203" s="24">
        <v>13.523754663978288</v>
      </c>
      <c r="BL203" s="23">
        <v>1.0475728245920923</v>
      </c>
      <c r="BM203" s="24">
        <v>-1.3504241460142232</v>
      </c>
      <c r="BN203" s="24">
        <v>15.619488415442898</v>
      </c>
      <c r="BO203" s="23">
        <v>6.686252621477903</v>
      </c>
      <c r="BP203" s="25">
        <v>3.9114462330576467</v>
      </c>
      <c r="BQ203" s="1">
        <v>30</v>
      </c>
      <c r="BR203" s="28">
        <v>0.12247331976170082</v>
      </c>
      <c r="BS203" s="29">
        <v>0.133063110623186</v>
      </c>
      <c r="BT203" s="28">
        <v>0.06568372206442707</v>
      </c>
      <c r="BU203" s="29">
        <v>0.03501984132261671</v>
      </c>
      <c r="BV203" s="29">
        <v>0.18348547672101023</v>
      </c>
      <c r="BW203" s="28">
        <v>0.07977422129637761</v>
      </c>
      <c r="BX203" s="25">
        <v>2.448562878140486</v>
      </c>
    </row>
    <row r="204" spans="1:76" ht="12.75">
      <c r="A204" s="1" t="s">
        <v>82</v>
      </c>
      <c r="B204" s="17">
        <v>36617</v>
      </c>
      <c r="C204" s="18" t="s">
        <v>82</v>
      </c>
      <c r="D204" s="1">
        <v>30</v>
      </c>
      <c r="E204" s="23">
        <v>13.171336270471098</v>
      </c>
      <c r="F204" s="24">
        <v>6.1402240020218075</v>
      </c>
      <c r="G204" s="23">
        <v>11.015141870093995</v>
      </c>
      <c r="H204" s="24">
        <v>8.927081386481053</v>
      </c>
      <c r="I204" s="24">
        <v>17.073005645800563</v>
      </c>
      <c r="J204" s="23">
        <v>12.186149952693563</v>
      </c>
      <c r="K204" s="25">
        <v>1.4624004445128826</v>
      </c>
      <c r="L204" s="1">
        <v>30</v>
      </c>
      <c r="M204" s="23">
        <v>0.490839033490052</v>
      </c>
      <c r="N204" s="24">
        <v>0.21458916378108078</v>
      </c>
      <c r="O204" s="23">
        <v>0.4750105295222054</v>
      </c>
      <c r="P204" s="24">
        <v>0.2543261328923744</v>
      </c>
      <c r="Q204" s="24">
        <v>0.7091904557975873</v>
      </c>
      <c r="R204" s="23">
        <v>0.44260756155246345</v>
      </c>
      <c r="S204" s="25">
        <v>1.614402613649893</v>
      </c>
      <c r="T204" s="1">
        <v>30</v>
      </c>
      <c r="U204" s="23">
        <v>2.4380104154566182</v>
      </c>
      <c r="V204" s="24">
        <v>1.1556884873435174</v>
      </c>
      <c r="W204" s="23">
        <v>2.1259531284107833</v>
      </c>
      <c r="X204" s="24">
        <v>1.600476063317671</v>
      </c>
      <c r="Y204" s="24">
        <v>3.087572085396384</v>
      </c>
      <c r="Z204" s="23">
        <v>2.2610529057049136</v>
      </c>
      <c r="AA204" s="25">
        <v>1.4481232904186832</v>
      </c>
      <c r="AB204" s="1">
        <v>30</v>
      </c>
      <c r="AC204" s="23">
        <v>7.528362764871428</v>
      </c>
      <c r="AD204" s="24">
        <v>3.509287946859347</v>
      </c>
      <c r="AE204" s="23">
        <v>6.324604698072443</v>
      </c>
      <c r="AF204" s="24">
        <v>5.148821974019421</v>
      </c>
      <c r="AG204" s="24">
        <v>9.767873360045026</v>
      </c>
      <c r="AH204" s="23">
        <v>6.961661953960991</v>
      </c>
      <c r="AI204" s="25">
        <v>1.4653701286630065</v>
      </c>
      <c r="AJ204" s="1">
        <v>29</v>
      </c>
      <c r="AK204" s="23">
        <v>0.4912773486011726</v>
      </c>
      <c r="AL204" s="24">
        <v>0.28618640335582135</v>
      </c>
      <c r="AM204" s="23">
        <v>0.49128646497749884</v>
      </c>
      <c r="AN204" s="24">
        <v>0.22223087556209778</v>
      </c>
      <c r="AO204" s="24">
        <v>0.7801586834818661</v>
      </c>
      <c r="AP204" s="23">
        <v>0.44304307095292084</v>
      </c>
      <c r="AQ204" s="25">
        <v>1.8039143039802417</v>
      </c>
      <c r="AR204" s="1">
        <v>30</v>
      </c>
      <c r="AS204" s="23">
        <v>1.750867812147767</v>
      </c>
      <c r="AT204" s="24">
        <v>0.0382077237508125</v>
      </c>
      <c r="AU204" s="23">
        <v>1.7457118267846736</v>
      </c>
      <c r="AV204" s="24">
        <v>1.7168772790399216</v>
      </c>
      <c r="AW204" s="24">
        <v>1.786188417394666</v>
      </c>
      <c r="AX204" s="23">
        <v>1.7504656263523397</v>
      </c>
      <c r="AY204" s="25">
        <v>1.0220319603790133</v>
      </c>
      <c r="AZ204" s="1">
        <v>0</v>
      </c>
      <c r="BA204" s="27"/>
      <c r="BB204" s="27" t="e">
        <v>#N/A</v>
      </c>
      <c r="BC204" s="27" t="e">
        <v>#N/A</v>
      </c>
      <c r="BD204" s="27" t="e">
        <v>#N/A</v>
      </c>
      <c r="BE204" s="27" t="e">
        <v>#N/A</v>
      </c>
      <c r="BF204" s="27" t="e">
        <v>#N/A</v>
      </c>
      <c r="BG204" s="27" t="e">
        <v>#N/A</v>
      </c>
      <c r="BH204" s="4">
        <f t="shared" si="2"/>
        <v>9.609125035166027</v>
      </c>
      <c r="BI204" s="1">
        <v>30</v>
      </c>
      <c r="BJ204" s="23">
        <v>7.391634642435405</v>
      </c>
      <c r="BK204" s="24">
        <v>13.14196968973878</v>
      </c>
      <c r="BL204" s="23">
        <v>1.3577271277838507</v>
      </c>
      <c r="BM204" s="24">
        <v>0.5621343936650941</v>
      </c>
      <c r="BN204" s="24">
        <v>12.414503387516918</v>
      </c>
      <c r="BO204" s="23">
        <v>2.307344527150748</v>
      </c>
      <c r="BP204" s="25">
        <v>4.624740507371921</v>
      </c>
      <c r="BQ204" s="1">
        <v>30</v>
      </c>
      <c r="BR204" s="28">
        <v>0.0714379600752698</v>
      </c>
      <c r="BS204" s="29">
        <v>0.040578184756869605</v>
      </c>
      <c r="BT204" s="28">
        <v>0.06498959035708432</v>
      </c>
      <c r="BU204" s="29">
        <v>0.031363321787498434</v>
      </c>
      <c r="BV204" s="29">
        <v>0.11571579256539133</v>
      </c>
      <c r="BW204" s="28">
        <v>0.058512100366535945</v>
      </c>
      <c r="BX204" s="25">
        <v>2.0228755607084636</v>
      </c>
    </row>
    <row r="205" spans="1:76" ht="12.75">
      <c r="A205" s="1" t="s">
        <v>83</v>
      </c>
      <c r="B205" s="17">
        <v>36647</v>
      </c>
      <c r="C205" s="18" t="s">
        <v>83</v>
      </c>
      <c r="D205" s="1">
        <v>26</v>
      </c>
      <c r="E205" s="23">
        <v>11.10080014475661</v>
      </c>
      <c r="F205" s="24">
        <v>4.757209812789107</v>
      </c>
      <c r="G205" s="23">
        <v>9.696291064646973</v>
      </c>
      <c r="H205" s="24">
        <v>6.649975383115513</v>
      </c>
      <c r="I205" s="24">
        <v>16.53885161546758</v>
      </c>
      <c r="J205" s="23">
        <v>10.204766493373986</v>
      </c>
      <c r="K205" s="25">
        <v>1.5141476530635032</v>
      </c>
      <c r="L205" s="1">
        <v>26</v>
      </c>
      <c r="M205" s="23">
        <v>0.8024840588928689</v>
      </c>
      <c r="N205" s="24">
        <v>0.29440852194643957</v>
      </c>
      <c r="O205" s="23">
        <v>0.8159477219232867</v>
      </c>
      <c r="P205" s="24">
        <v>0.5291259421620709</v>
      </c>
      <c r="Q205" s="24">
        <v>1.0666451899365779</v>
      </c>
      <c r="R205" s="23">
        <v>0.7471265994322529</v>
      </c>
      <c r="S205" s="25">
        <v>1.493535916485058</v>
      </c>
      <c r="T205" s="1">
        <v>26</v>
      </c>
      <c r="U205" s="23">
        <v>2.29400200390905</v>
      </c>
      <c r="V205" s="24">
        <v>0.68397676954734</v>
      </c>
      <c r="W205" s="23">
        <v>2.0638004040907783</v>
      </c>
      <c r="X205" s="24">
        <v>1.6635781907568006</v>
      </c>
      <c r="Y205" s="24">
        <v>3.1318169771022535</v>
      </c>
      <c r="Z205" s="23">
        <v>2.203909719564045</v>
      </c>
      <c r="AA205" s="25">
        <v>1.3292798558607841</v>
      </c>
      <c r="AB205" s="1">
        <v>26</v>
      </c>
      <c r="AC205" s="23">
        <v>6.252499307087209</v>
      </c>
      <c r="AD205" s="24">
        <v>2.783611072424261</v>
      </c>
      <c r="AE205" s="23">
        <v>5.398816594216379</v>
      </c>
      <c r="AF205" s="24">
        <v>3.493566839031301</v>
      </c>
      <c r="AG205" s="24">
        <v>9.399241827329261</v>
      </c>
      <c r="AH205" s="23">
        <v>5.69893687072404</v>
      </c>
      <c r="AI205" s="25">
        <v>1.5489373112715121</v>
      </c>
      <c r="AJ205" s="1">
        <v>26</v>
      </c>
      <c r="AK205" s="23">
        <v>0.7202479283151999</v>
      </c>
      <c r="AL205" s="24">
        <v>0.39345329441156895</v>
      </c>
      <c r="AM205" s="23">
        <v>0.6697999703980683</v>
      </c>
      <c r="AN205" s="24">
        <v>0.40133722115604065</v>
      </c>
      <c r="AO205" s="24">
        <v>0.983960417046887</v>
      </c>
      <c r="AP205" s="23">
        <v>0.6036024335865654</v>
      </c>
      <c r="AQ205" s="25">
        <v>1.9584918086125382</v>
      </c>
      <c r="AR205" s="1">
        <v>26</v>
      </c>
      <c r="AS205" s="23">
        <v>1.7917204607655224</v>
      </c>
      <c r="AT205" s="24">
        <v>0.06346772255632345</v>
      </c>
      <c r="AU205" s="23">
        <v>1.7745817923176113</v>
      </c>
      <c r="AV205" s="24">
        <v>1.7370891903060057</v>
      </c>
      <c r="AW205" s="24">
        <v>1.8608580613153232</v>
      </c>
      <c r="AX205" s="23">
        <v>1.790643891108322</v>
      </c>
      <c r="AY205" s="25">
        <v>1.0359591068043863</v>
      </c>
      <c r="AZ205" s="1">
        <v>0</v>
      </c>
      <c r="BA205" s="27"/>
      <c r="BB205" s="27" t="e">
        <v>#N/A</v>
      </c>
      <c r="BC205" s="27" t="e">
        <v>#N/A</v>
      </c>
      <c r="BD205" s="27" t="e">
        <v>#N/A</v>
      </c>
      <c r="BE205" s="27" t="e">
        <v>#N/A</v>
      </c>
      <c r="BF205" s="27" t="e">
        <v>#N/A</v>
      </c>
      <c r="BG205" s="27" t="e">
        <v>#N/A</v>
      </c>
      <c r="BH205" s="4">
        <f t="shared" si="2"/>
        <v>11.857296793422366</v>
      </c>
      <c r="BI205" s="1">
        <v>26</v>
      </c>
      <c r="BJ205" s="23">
        <v>9.12099753340182</v>
      </c>
      <c r="BK205" s="24">
        <v>7.099169514669685</v>
      </c>
      <c r="BL205" s="23">
        <v>8.678615515334162</v>
      </c>
      <c r="BM205" s="24">
        <v>1.5083894764362087</v>
      </c>
      <c r="BN205" s="24">
        <v>17.245664448042117</v>
      </c>
      <c r="BO205" s="23">
        <v>6.216130827079435</v>
      </c>
      <c r="BP205" s="25">
        <v>3.2425806341360723</v>
      </c>
      <c r="BQ205" s="1">
        <v>26</v>
      </c>
      <c r="BR205" s="28">
        <v>0.1553573104601005</v>
      </c>
      <c r="BS205" s="29">
        <v>0.10763954955349861</v>
      </c>
      <c r="BT205" s="28">
        <v>0.14669520752584272</v>
      </c>
      <c r="BU205" s="29">
        <v>0.05332698736550637</v>
      </c>
      <c r="BV205" s="29">
        <v>0.2095004607718708</v>
      </c>
      <c r="BW205" s="28">
        <v>0.12262862557461969</v>
      </c>
      <c r="BX205" s="25">
        <v>2.1503030287156077</v>
      </c>
    </row>
    <row r="206" spans="1:76" ht="12.75">
      <c r="A206" s="1" t="s">
        <v>84</v>
      </c>
      <c r="B206" s="17">
        <v>36678</v>
      </c>
      <c r="C206" s="18" t="s">
        <v>84</v>
      </c>
      <c r="D206" s="1">
        <v>30</v>
      </c>
      <c r="E206" s="23">
        <v>15.290819100904894</v>
      </c>
      <c r="F206" s="24">
        <v>8.26763446679253</v>
      </c>
      <c r="G206" s="23">
        <v>12.466457411638167</v>
      </c>
      <c r="H206" s="24">
        <v>8.252446132050517</v>
      </c>
      <c r="I206" s="24">
        <v>20.56778308119751</v>
      </c>
      <c r="J206" s="23">
        <v>13.73376071747714</v>
      </c>
      <c r="K206" s="25">
        <v>1.5674727798671588</v>
      </c>
      <c r="L206" s="1">
        <v>30</v>
      </c>
      <c r="M206" s="23">
        <v>0.7068943469908263</v>
      </c>
      <c r="N206" s="24">
        <v>0.15999042526324075</v>
      </c>
      <c r="O206" s="23">
        <v>0.7108984889587565</v>
      </c>
      <c r="P206" s="24">
        <v>0.5556022320899359</v>
      </c>
      <c r="Q206" s="24">
        <v>0.8569573075443485</v>
      </c>
      <c r="R206" s="23">
        <v>0.6873197152481739</v>
      </c>
      <c r="S206" s="25">
        <v>1.2864303265714723</v>
      </c>
      <c r="T206" s="1">
        <v>30</v>
      </c>
      <c r="U206" s="23">
        <v>3.126328958273317</v>
      </c>
      <c r="V206" s="24">
        <v>1.2369290963270265</v>
      </c>
      <c r="W206" s="23">
        <v>2.8872540779206424</v>
      </c>
      <c r="X206" s="24">
        <v>2.035633415703986</v>
      </c>
      <c r="Y206" s="24">
        <v>3.9610718349940695</v>
      </c>
      <c r="Z206" s="23">
        <v>2.9372043562539436</v>
      </c>
      <c r="AA206" s="25">
        <v>1.4153717631929326</v>
      </c>
      <c r="AB206" s="1">
        <v>30</v>
      </c>
      <c r="AC206" s="23">
        <v>8.614468921382787</v>
      </c>
      <c r="AD206" s="24">
        <v>4.730402906427975</v>
      </c>
      <c r="AE206" s="23">
        <v>7.096926968632268</v>
      </c>
      <c r="AF206" s="24">
        <v>4.554137975417842</v>
      </c>
      <c r="AG206" s="24">
        <v>11.541468290412547</v>
      </c>
      <c r="AH206" s="23">
        <v>7.7044512078739285</v>
      </c>
      <c r="AI206" s="25">
        <v>1.5833117528626595</v>
      </c>
      <c r="AJ206" s="1">
        <v>28</v>
      </c>
      <c r="AK206" s="23">
        <v>0.9512622130759593</v>
      </c>
      <c r="AL206" s="24">
        <v>0.5919382310299267</v>
      </c>
      <c r="AM206" s="23">
        <v>0.9554220395396603</v>
      </c>
      <c r="AN206" s="24">
        <v>0.7015050914511755</v>
      </c>
      <c r="AO206" s="24">
        <v>1.3528246733761229</v>
      </c>
      <c r="AP206" s="23">
        <v>1.0234677271041261</v>
      </c>
      <c r="AQ206" s="25">
        <v>1.389476556874925</v>
      </c>
      <c r="AR206" s="1">
        <v>30</v>
      </c>
      <c r="AS206" s="23">
        <v>1.7836186180588052</v>
      </c>
      <c r="AT206" s="24">
        <v>0.06326662327585734</v>
      </c>
      <c r="AU206" s="23">
        <v>1.767483818629782</v>
      </c>
      <c r="AV206" s="24">
        <v>1.7339277600578733</v>
      </c>
      <c r="AW206" s="24">
        <v>1.819375681611381</v>
      </c>
      <c r="AX206" s="23">
        <v>1.7825748190138813</v>
      </c>
      <c r="AY206" s="25">
        <v>1.0350775378280166</v>
      </c>
      <c r="AZ206" s="1">
        <v>0</v>
      </c>
      <c r="BA206" s="27"/>
      <c r="BB206" s="27" t="e">
        <v>#N/A</v>
      </c>
      <c r="BC206" s="27" t="e">
        <v>#N/A</v>
      </c>
      <c r="BD206" s="27" t="e">
        <v>#N/A</v>
      </c>
      <c r="BE206" s="27" t="e">
        <v>#N/A</v>
      </c>
      <c r="BF206" s="27" t="e">
        <v>#N/A</v>
      </c>
      <c r="BG206" s="27" t="e">
        <v>#N/A</v>
      </c>
      <c r="BH206" s="4">
        <f aca="true" t="shared" si="3" ref="BH206:BH222">BJ206*1.3</f>
        <v>29.02969214016987</v>
      </c>
      <c r="BI206" s="1">
        <v>30</v>
      </c>
      <c r="BJ206" s="23">
        <v>22.330532415515286</v>
      </c>
      <c r="BK206" s="24">
        <v>14.475646946164392</v>
      </c>
      <c r="BL206" s="23">
        <v>16.789694574796748</v>
      </c>
      <c r="BM206" s="24">
        <v>10.87466685593368</v>
      </c>
      <c r="BN206" s="24">
        <v>40.51179994501075</v>
      </c>
      <c r="BO206" s="23">
        <v>16.889052002035193</v>
      </c>
      <c r="BP206" s="25">
        <v>2.519650040584567</v>
      </c>
      <c r="BQ206" s="1">
        <v>30</v>
      </c>
      <c r="BR206" s="28">
        <v>0.08442915037329875</v>
      </c>
      <c r="BS206" s="29">
        <v>0.049803832320069276</v>
      </c>
      <c r="BT206" s="28">
        <v>0.07045527514809818</v>
      </c>
      <c r="BU206" s="29">
        <v>0.039357367282401974</v>
      </c>
      <c r="BV206" s="29">
        <v>0.13086567286299144</v>
      </c>
      <c r="BW206" s="28">
        <v>0.07018314345974724</v>
      </c>
      <c r="BX206" s="25">
        <v>1.9079132176998321</v>
      </c>
    </row>
    <row r="207" spans="1:76" ht="12.75">
      <c r="A207" s="1" t="s">
        <v>85</v>
      </c>
      <c r="B207" s="17">
        <v>36708</v>
      </c>
      <c r="C207" s="18" t="s">
        <v>85</v>
      </c>
      <c r="D207" s="1">
        <v>30</v>
      </c>
      <c r="E207" s="23">
        <v>9.066786217779583</v>
      </c>
      <c r="F207" s="24">
        <v>3.93304637715338</v>
      </c>
      <c r="G207" s="23">
        <v>7.645597606812583</v>
      </c>
      <c r="H207" s="24">
        <v>6.077441761534762</v>
      </c>
      <c r="I207" s="24">
        <v>12.86158553164076</v>
      </c>
      <c r="J207" s="23">
        <v>8.416968029509473</v>
      </c>
      <c r="K207" s="25">
        <v>1.454581323457998</v>
      </c>
      <c r="L207" s="1">
        <v>30</v>
      </c>
      <c r="M207" s="23">
        <v>0.5454621915013603</v>
      </c>
      <c r="N207" s="24">
        <v>0.1883611203074368</v>
      </c>
      <c r="O207" s="23">
        <v>0.5364415855523279</v>
      </c>
      <c r="P207" s="24">
        <v>0.3374858288091139</v>
      </c>
      <c r="Q207" s="24">
        <v>0.7231089309444214</v>
      </c>
      <c r="R207" s="23">
        <v>0.5129319813232867</v>
      </c>
      <c r="S207" s="25">
        <v>1.4402862790829063</v>
      </c>
      <c r="T207" s="1">
        <v>30</v>
      </c>
      <c r="U207" s="23">
        <v>1.9315105716535403</v>
      </c>
      <c r="V207" s="24">
        <v>0.650852036228156</v>
      </c>
      <c r="W207" s="23">
        <v>1.814447258801077</v>
      </c>
      <c r="X207" s="24">
        <v>1.2748327305748055</v>
      </c>
      <c r="Y207" s="24">
        <v>2.4934035248647612</v>
      </c>
      <c r="Z207" s="23">
        <v>1.8375335095343328</v>
      </c>
      <c r="AA207" s="25">
        <v>1.3711819156546574</v>
      </c>
      <c r="AB207" s="1">
        <v>30</v>
      </c>
      <c r="AC207" s="23">
        <v>5.005183743686485</v>
      </c>
      <c r="AD207" s="24">
        <v>2.371489710149946</v>
      </c>
      <c r="AE207" s="23">
        <v>4.058740949435013</v>
      </c>
      <c r="AF207" s="24">
        <v>3.246258809123303</v>
      </c>
      <c r="AG207" s="24">
        <v>7.341766445698719</v>
      </c>
      <c r="AH207" s="23">
        <v>4.585545457259303</v>
      </c>
      <c r="AI207" s="25">
        <v>1.499407586874064</v>
      </c>
      <c r="AJ207" s="1">
        <v>30</v>
      </c>
      <c r="AK207" s="23">
        <v>0.6717058233676519</v>
      </c>
      <c r="AL207" s="24">
        <v>0.291784687203108</v>
      </c>
      <c r="AM207" s="23">
        <v>0.6300184517524742</v>
      </c>
      <c r="AN207" s="24">
        <v>0.36645625234088447</v>
      </c>
      <c r="AO207" s="24">
        <v>0.9746977938970572</v>
      </c>
      <c r="AP207" s="23">
        <v>0.6089931828110683</v>
      </c>
      <c r="AQ207" s="25">
        <v>1.5863928823553537</v>
      </c>
      <c r="AR207" s="1">
        <v>30</v>
      </c>
      <c r="AS207" s="23">
        <v>1.8372397419861775</v>
      </c>
      <c r="AT207" s="24">
        <v>0.08031679034936898</v>
      </c>
      <c r="AU207" s="23">
        <v>1.8320473900679388</v>
      </c>
      <c r="AV207" s="24">
        <v>1.7459681662824296</v>
      </c>
      <c r="AW207" s="24">
        <v>1.927204123029649</v>
      </c>
      <c r="AX207" s="23">
        <v>1.8355434719733732</v>
      </c>
      <c r="AY207" s="25">
        <v>1.0446876019208995</v>
      </c>
      <c r="AZ207" s="1">
        <v>0</v>
      </c>
      <c r="BA207" s="27"/>
      <c r="BB207" s="27" t="e">
        <v>#N/A</v>
      </c>
      <c r="BC207" s="27" t="e">
        <v>#N/A</v>
      </c>
      <c r="BD207" s="27" t="e">
        <v>#N/A</v>
      </c>
      <c r="BE207" s="27" t="e">
        <v>#N/A</v>
      </c>
      <c r="BF207" s="27" t="e">
        <v>#N/A</v>
      </c>
      <c r="BG207" s="27" t="e">
        <v>#N/A</v>
      </c>
      <c r="BH207" s="4">
        <f t="shared" si="3"/>
        <v>14.828558919270076</v>
      </c>
      <c r="BI207" s="1">
        <v>30</v>
      </c>
      <c r="BJ207" s="23">
        <v>11.406583784053904</v>
      </c>
      <c r="BK207" s="24">
        <v>7.688034370185123</v>
      </c>
      <c r="BL207" s="23">
        <v>10.265885099531573</v>
      </c>
      <c r="BM207" s="24">
        <v>2.4513480138316055</v>
      </c>
      <c r="BN207" s="24">
        <v>20.092040424354103</v>
      </c>
      <c r="BO207" s="23">
        <v>9.59870788337122</v>
      </c>
      <c r="BP207" s="25">
        <v>2.257850331179658</v>
      </c>
      <c r="BQ207" s="1">
        <v>30</v>
      </c>
      <c r="BR207" s="28">
        <v>0.07493599516989669</v>
      </c>
      <c r="BS207" s="29">
        <v>0.04658402531790924</v>
      </c>
      <c r="BT207" s="28">
        <v>0.06711747962795919</v>
      </c>
      <c r="BU207" s="29">
        <v>0.03904085841940775</v>
      </c>
      <c r="BV207" s="29">
        <v>0.12776523915726964</v>
      </c>
      <c r="BW207" s="28">
        <v>0.05910621116458693</v>
      </c>
      <c r="BX207" s="25">
        <v>2.1952150345746397</v>
      </c>
    </row>
    <row r="208" spans="1:76" ht="12.75">
      <c r="A208" s="1" t="s">
        <v>86</v>
      </c>
      <c r="B208" s="17">
        <v>36739</v>
      </c>
      <c r="C208" s="18" t="s">
        <v>86</v>
      </c>
      <c r="D208" s="1">
        <v>31</v>
      </c>
      <c r="E208" s="23">
        <v>8.830873522774224</v>
      </c>
      <c r="F208" s="24">
        <v>4.329388361462039</v>
      </c>
      <c r="G208" s="23">
        <v>7.762318733458483</v>
      </c>
      <c r="H208" s="24">
        <v>5.264831692824233</v>
      </c>
      <c r="I208" s="24">
        <v>11.066404890215994</v>
      </c>
      <c r="J208" s="23">
        <v>7.926927437768907</v>
      </c>
      <c r="K208" s="25">
        <v>1.616168785321118</v>
      </c>
      <c r="L208" s="1">
        <v>31</v>
      </c>
      <c r="M208" s="23">
        <v>0.5212075335670031</v>
      </c>
      <c r="N208" s="24">
        <v>0.2742123749409771</v>
      </c>
      <c r="O208" s="23">
        <v>0.4518464650874321</v>
      </c>
      <c r="P208" s="24">
        <v>0.3332704462248495</v>
      </c>
      <c r="Q208" s="24">
        <v>0.6834730882689595</v>
      </c>
      <c r="R208" s="23">
        <v>0.46948415974100727</v>
      </c>
      <c r="S208" s="25">
        <v>1.5660213539219119</v>
      </c>
      <c r="T208" s="1">
        <v>31</v>
      </c>
      <c r="U208" s="23">
        <v>2.1105552041528073</v>
      </c>
      <c r="V208" s="24">
        <v>0.6873647895347442</v>
      </c>
      <c r="W208" s="23">
        <v>2.04289200263435</v>
      </c>
      <c r="X208" s="24">
        <v>1.4094373900649895</v>
      </c>
      <c r="Y208" s="24">
        <v>2.9794400104206944</v>
      </c>
      <c r="Z208" s="23">
        <v>2.0005033797411764</v>
      </c>
      <c r="AA208" s="25">
        <v>1.4015113046983834</v>
      </c>
      <c r="AB208" s="1">
        <v>31</v>
      </c>
      <c r="AC208" s="23">
        <v>4.775521977871867</v>
      </c>
      <c r="AD208" s="24">
        <v>2.3196090918981263</v>
      </c>
      <c r="AE208" s="23">
        <v>4.13874602767522</v>
      </c>
      <c r="AF208" s="24">
        <v>2.9577784388535284</v>
      </c>
      <c r="AG208" s="24">
        <v>6.221208418672382</v>
      </c>
      <c r="AH208" s="23">
        <v>4.296765919768211</v>
      </c>
      <c r="AI208" s="25">
        <v>1.6029585712959273</v>
      </c>
      <c r="AJ208" s="1">
        <v>31</v>
      </c>
      <c r="AK208" s="23">
        <v>0.9085563223224592</v>
      </c>
      <c r="AL208" s="24">
        <v>0.4915030017836741</v>
      </c>
      <c r="AM208" s="23">
        <v>0.8262021047269971</v>
      </c>
      <c r="AN208" s="24">
        <v>0.446951217614054</v>
      </c>
      <c r="AO208" s="24">
        <v>1.347625806951693</v>
      </c>
      <c r="AP208" s="23">
        <v>0.7597156696606333</v>
      </c>
      <c r="AQ208" s="25">
        <v>1.969006993839118</v>
      </c>
      <c r="AR208" s="1">
        <v>31</v>
      </c>
      <c r="AS208" s="23">
        <v>1.84659682814254</v>
      </c>
      <c r="AT208" s="24">
        <v>0.08183856283877543</v>
      </c>
      <c r="AU208" s="23">
        <v>1.852260193232162</v>
      </c>
      <c r="AV208" s="24">
        <v>1.7508911826443305</v>
      </c>
      <c r="AW208" s="24">
        <v>1.9099805932933862</v>
      </c>
      <c r="AX208" s="23">
        <v>1.844859037188724</v>
      </c>
      <c r="AY208" s="25">
        <v>1.0449996002096562</v>
      </c>
      <c r="AZ208" s="1">
        <v>0</v>
      </c>
      <c r="BA208" s="27"/>
      <c r="BB208" s="27" t="e">
        <v>#N/A</v>
      </c>
      <c r="BC208" s="27" t="e">
        <v>#N/A</v>
      </c>
      <c r="BD208" s="27" t="e">
        <v>#N/A</v>
      </c>
      <c r="BE208" s="27" t="e">
        <v>#N/A</v>
      </c>
      <c r="BF208" s="27" t="e">
        <v>#N/A</v>
      </c>
      <c r="BG208" s="27" t="e">
        <v>#N/A</v>
      </c>
      <c r="BH208" s="4">
        <f t="shared" si="3"/>
        <v>21.263057242742722</v>
      </c>
      <c r="BI208" s="1">
        <v>31</v>
      </c>
      <c r="BJ208" s="23">
        <v>16.356197879032862</v>
      </c>
      <c r="BK208" s="24">
        <v>13.514384082333258</v>
      </c>
      <c r="BL208" s="23">
        <v>14.315503664054901</v>
      </c>
      <c r="BM208" s="24">
        <v>5.345837850345242</v>
      </c>
      <c r="BN208" s="24">
        <v>30.36853026113932</v>
      </c>
      <c r="BO208" s="23">
        <v>10.752298348184617</v>
      </c>
      <c r="BP208" s="25">
        <v>3.411996727449958</v>
      </c>
      <c r="BQ208" s="1">
        <v>31</v>
      </c>
      <c r="BR208" s="28">
        <v>0.07690882606935893</v>
      </c>
      <c r="BS208" s="29">
        <v>0.07339047558258986</v>
      </c>
      <c r="BT208" s="28">
        <v>0.050541542159896244</v>
      </c>
      <c r="BU208" s="29">
        <v>0.02989169413687439</v>
      </c>
      <c r="BV208" s="29">
        <v>0.11382654628680802</v>
      </c>
      <c r="BW208" s="28">
        <v>0.057108764790235425</v>
      </c>
      <c r="BX208" s="25">
        <v>2.1355630192634685</v>
      </c>
    </row>
    <row r="209" spans="1:76" ht="12.75">
      <c r="A209" s="1" t="s">
        <v>87</v>
      </c>
      <c r="B209" s="17">
        <v>36770</v>
      </c>
      <c r="C209" s="18" t="s">
        <v>87</v>
      </c>
      <c r="D209" s="1">
        <v>28</v>
      </c>
      <c r="E209" s="23">
        <v>8.383535878028452</v>
      </c>
      <c r="F209" s="24">
        <v>4.213884297976868</v>
      </c>
      <c r="G209" s="23">
        <v>6.57771741959267</v>
      </c>
      <c r="H209" s="24">
        <v>4.989365643000258</v>
      </c>
      <c r="I209" s="24">
        <v>11.74313744996783</v>
      </c>
      <c r="J209" s="23">
        <v>7.584207918056253</v>
      </c>
      <c r="K209" s="25">
        <v>1.549711756055834</v>
      </c>
      <c r="L209" s="1">
        <v>28</v>
      </c>
      <c r="M209" s="23">
        <v>0.5045620589033121</v>
      </c>
      <c r="N209" s="24">
        <v>0.18949993143367613</v>
      </c>
      <c r="O209" s="23">
        <v>0.4594119020321931</v>
      </c>
      <c r="P209" s="24">
        <v>0.3375130320739122</v>
      </c>
      <c r="Q209" s="24">
        <v>0.6608205015598542</v>
      </c>
      <c r="R209" s="23">
        <v>0.4757237360352499</v>
      </c>
      <c r="S209" s="25">
        <v>1.4048823551887453</v>
      </c>
      <c r="T209" s="1">
        <v>28</v>
      </c>
      <c r="U209" s="23">
        <v>1.8230919332140587</v>
      </c>
      <c r="V209" s="24">
        <v>0.680239611438979</v>
      </c>
      <c r="W209" s="23">
        <v>1.653365537030386</v>
      </c>
      <c r="X209" s="24">
        <v>1.2247939404906756</v>
      </c>
      <c r="Y209" s="24">
        <v>2.174062567699228</v>
      </c>
      <c r="Z209" s="23">
        <v>1.7267563201262996</v>
      </c>
      <c r="AA209" s="25">
        <v>1.380864608513054</v>
      </c>
      <c r="AB209" s="1">
        <v>28</v>
      </c>
      <c r="AC209" s="23">
        <v>4.430762313918224</v>
      </c>
      <c r="AD209" s="24">
        <v>2.3183412932162404</v>
      </c>
      <c r="AE209" s="23">
        <v>3.470105268162282</v>
      </c>
      <c r="AF209" s="24">
        <v>2.6842784772344803</v>
      </c>
      <c r="AG209" s="24">
        <v>6.0772525248599765</v>
      </c>
      <c r="AH209" s="23">
        <v>3.993481018994347</v>
      </c>
      <c r="AI209" s="25">
        <v>1.5549989154652109</v>
      </c>
      <c r="AJ209" s="1">
        <v>28</v>
      </c>
      <c r="AK209" s="23">
        <v>0.7078690588008418</v>
      </c>
      <c r="AL209" s="24">
        <v>0.38811516574905397</v>
      </c>
      <c r="AM209" s="23">
        <v>0.6323115924546974</v>
      </c>
      <c r="AN209" s="24">
        <v>0.4019002175468447</v>
      </c>
      <c r="AO209" s="24">
        <v>0.9848773802654205</v>
      </c>
      <c r="AP209" s="23">
        <v>0.6651665232100661</v>
      </c>
      <c r="AQ209" s="25">
        <v>1.5943563814375137</v>
      </c>
      <c r="AR209" s="1">
        <v>28</v>
      </c>
      <c r="AS209" s="23">
        <v>1.9006069365791471</v>
      </c>
      <c r="AT209" s="24">
        <v>0.07588574797524335</v>
      </c>
      <c r="AU209" s="23">
        <v>1.8988161268120556</v>
      </c>
      <c r="AV209" s="24">
        <v>1.8336848584376508</v>
      </c>
      <c r="AW209" s="24">
        <v>1.970262214938102</v>
      </c>
      <c r="AX209" s="23">
        <v>1.8991471054909728</v>
      </c>
      <c r="AY209" s="25">
        <v>1.0407323446051486</v>
      </c>
      <c r="AZ209" s="1">
        <v>0</v>
      </c>
      <c r="BA209" s="27"/>
      <c r="BB209" s="27" t="e">
        <v>#N/A</v>
      </c>
      <c r="BC209" s="27" t="e">
        <v>#N/A</v>
      </c>
      <c r="BD209" s="27" t="e">
        <v>#N/A</v>
      </c>
      <c r="BE209" s="27" t="e">
        <v>#N/A</v>
      </c>
      <c r="BF209" s="27" t="e">
        <v>#N/A</v>
      </c>
      <c r="BG209" s="27" t="e">
        <v>#N/A</v>
      </c>
      <c r="BH209" s="4">
        <f t="shared" si="3"/>
        <v>8.539329533943878</v>
      </c>
      <c r="BI209" s="1">
        <v>28</v>
      </c>
      <c r="BJ209" s="23">
        <v>6.5687150261106755</v>
      </c>
      <c r="BK209" s="24">
        <v>8.100428974389304</v>
      </c>
      <c r="BL209" s="23">
        <v>3.3152081181409017</v>
      </c>
      <c r="BM209" s="24">
        <v>-0.06758373506947654</v>
      </c>
      <c r="BN209" s="24">
        <v>15.838549659649614</v>
      </c>
      <c r="BO209" s="23">
        <v>4.077437526346929</v>
      </c>
      <c r="BP209" s="25">
        <v>4.536128855764473</v>
      </c>
      <c r="BQ209" s="1">
        <v>28</v>
      </c>
      <c r="BR209" s="28">
        <v>0.1307280526126773</v>
      </c>
      <c r="BS209" s="29">
        <v>0.10439278455444012</v>
      </c>
      <c r="BT209" s="28">
        <v>0.10244817478767487</v>
      </c>
      <c r="BU209" s="29">
        <v>0.051943590958620674</v>
      </c>
      <c r="BV209" s="29">
        <v>0.2032073505395139</v>
      </c>
      <c r="BW209" s="28">
        <v>0.09562616255840845</v>
      </c>
      <c r="BX209" s="25">
        <v>2.402386426234418</v>
      </c>
    </row>
    <row r="210" spans="1:76" ht="12.75">
      <c r="A210" s="1" t="s">
        <v>88</v>
      </c>
      <c r="B210" s="17">
        <v>36800</v>
      </c>
      <c r="C210" s="18" t="s">
        <v>88</v>
      </c>
      <c r="D210" s="1">
        <v>31</v>
      </c>
      <c r="E210" s="23">
        <v>7.400921138765367</v>
      </c>
      <c r="F210" s="24">
        <v>3.813925551528265</v>
      </c>
      <c r="G210" s="23">
        <v>6.8513688781375155</v>
      </c>
      <c r="H210" s="24">
        <v>4.085640293791017</v>
      </c>
      <c r="I210" s="24">
        <v>9.745866735709951</v>
      </c>
      <c r="J210" s="23">
        <v>6.604336779546171</v>
      </c>
      <c r="K210" s="25">
        <v>1.6181264793009602</v>
      </c>
      <c r="L210" s="1">
        <v>31</v>
      </c>
      <c r="M210" s="23">
        <v>0.36986400415281273</v>
      </c>
      <c r="N210" s="24">
        <v>0.18324836889595209</v>
      </c>
      <c r="O210" s="23">
        <v>0.3183990787741616</v>
      </c>
      <c r="P210" s="24">
        <v>0.1657670994077758</v>
      </c>
      <c r="Q210" s="24">
        <v>0.5752820894043592</v>
      </c>
      <c r="R210" s="23">
        <v>0.32177762123914844</v>
      </c>
      <c r="S210" s="25">
        <v>1.7652506173154692</v>
      </c>
      <c r="T210" s="1">
        <v>31</v>
      </c>
      <c r="U210" s="23">
        <v>1.5227145431799474</v>
      </c>
      <c r="V210" s="24">
        <v>0.6970100691636006</v>
      </c>
      <c r="W210" s="23">
        <v>1.479514777402433</v>
      </c>
      <c r="X210" s="24">
        <v>0.8164973121526069</v>
      </c>
      <c r="Y210" s="24">
        <v>2.0527948283481856</v>
      </c>
      <c r="Z210" s="23">
        <v>1.3804497028888996</v>
      </c>
      <c r="AA210" s="25">
        <v>1.573301253141724</v>
      </c>
      <c r="AB210" s="1">
        <v>31</v>
      </c>
      <c r="AC210" s="23">
        <v>4.058733015771492</v>
      </c>
      <c r="AD210" s="24">
        <v>2.132881204390232</v>
      </c>
      <c r="AE210" s="23">
        <v>3.7516448882879403</v>
      </c>
      <c r="AF210" s="24">
        <v>2.2617037657194703</v>
      </c>
      <c r="AG210" s="24">
        <v>5.3412640131388915</v>
      </c>
      <c r="AH210" s="23">
        <v>3.620679028377759</v>
      </c>
      <c r="AI210" s="25">
        <v>1.6115811720479922</v>
      </c>
      <c r="AJ210" s="1">
        <v>31</v>
      </c>
      <c r="AK210" s="23">
        <v>0.5011314431102628</v>
      </c>
      <c r="AL210" s="24">
        <v>0.3469713780607393</v>
      </c>
      <c r="AM210" s="23">
        <v>0.4001187559360453</v>
      </c>
      <c r="AN210" s="24">
        <v>0.20528089957881296</v>
      </c>
      <c r="AO210" s="24">
        <v>0.8828030018315722</v>
      </c>
      <c r="AP210" s="23">
        <v>0.36278753209880604</v>
      </c>
      <c r="AQ210" s="25">
        <v>2.642480591687228</v>
      </c>
      <c r="AR210" s="1">
        <v>31</v>
      </c>
      <c r="AS210" s="23">
        <v>1.8247670850547482</v>
      </c>
      <c r="AT210" s="24">
        <v>0.051678527069408196</v>
      </c>
      <c r="AU210" s="23">
        <v>1.8109179230087518</v>
      </c>
      <c r="AV210" s="24">
        <v>1.7891550245454546</v>
      </c>
      <c r="AW210" s="24">
        <v>1.8778347499588173</v>
      </c>
      <c r="AX210" s="23">
        <v>1.824060273717561</v>
      </c>
      <c r="AY210" s="25">
        <v>1.028690677713674</v>
      </c>
      <c r="AZ210" s="1">
        <v>0</v>
      </c>
      <c r="BA210" s="27"/>
      <c r="BB210" s="27" t="e">
        <v>#N/A</v>
      </c>
      <c r="BC210" s="27" t="e">
        <v>#N/A</v>
      </c>
      <c r="BD210" s="27" t="e">
        <v>#N/A</v>
      </c>
      <c r="BE210" s="27" t="e">
        <v>#N/A</v>
      </c>
      <c r="BF210" s="27" t="e">
        <v>#N/A</v>
      </c>
      <c r="BG210" s="27" t="e">
        <v>#N/A</v>
      </c>
      <c r="BH210" s="4">
        <f t="shared" si="3"/>
        <v>11.873027319536334</v>
      </c>
      <c r="BI210" s="1">
        <v>31</v>
      </c>
      <c r="BJ210" s="23">
        <v>9.133097938104871</v>
      </c>
      <c r="BK210" s="24">
        <v>12.383063841755126</v>
      </c>
      <c r="BL210" s="23">
        <v>5.233547895178958</v>
      </c>
      <c r="BM210" s="24">
        <v>0.7741508279922261</v>
      </c>
      <c r="BN210" s="24">
        <v>16.740499241641427</v>
      </c>
      <c r="BO210" s="23">
        <v>4.208985851426198</v>
      </c>
      <c r="BP210" s="25">
        <v>4.159659103195173</v>
      </c>
      <c r="BQ210" s="1">
        <v>31</v>
      </c>
      <c r="BR210" s="28">
        <v>0.05877729451896928</v>
      </c>
      <c r="BS210" s="29">
        <v>0.04943015135904813</v>
      </c>
      <c r="BT210" s="28">
        <v>0.04373571431494418</v>
      </c>
      <c r="BU210" s="29">
        <v>0.009758491942305424</v>
      </c>
      <c r="BV210" s="29">
        <v>0.11544875284733348</v>
      </c>
      <c r="BW210" s="28">
        <v>0.040707749702414774</v>
      </c>
      <c r="BX210" s="25">
        <v>3.2567561627037227</v>
      </c>
    </row>
    <row r="211" spans="1:76" ht="12.75">
      <c r="A211" s="1" t="s">
        <v>89</v>
      </c>
      <c r="B211" s="17">
        <v>36831</v>
      </c>
      <c r="C211" s="18" t="s">
        <v>89</v>
      </c>
      <c r="D211" s="1">
        <v>30</v>
      </c>
      <c r="E211" s="23">
        <v>11.883866248727676</v>
      </c>
      <c r="F211" s="24">
        <v>8.17141523305171</v>
      </c>
      <c r="G211" s="23">
        <v>8.605933991036583</v>
      </c>
      <c r="H211" s="24">
        <v>5.825899090021534</v>
      </c>
      <c r="I211" s="24">
        <v>19.005195644615394</v>
      </c>
      <c r="J211" s="23">
        <v>9.888802198783598</v>
      </c>
      <c r="K211" s="25">
        <v>1.8274722363924127</v>
      </c>
      <c r="L211" s="1">
        <v>30</v>
      </c>
      <c r="M211" s="23">
        <v>0.5568104504711897</v>
      </c>
      <c r="N211" s="24">
        <v>0.5001086552701328</v>
      </c>
      <c r="O211" s="23">
        <v>0.40985933747715275</v>
      </c>
      <c r="P211" s="24">
        <v>0.15996445033033466</v>
      </c>
      <c r="Q211" s="24">
        <v>1.0368903532295457</v>
      </c>
      <c r="R211" s="23">
        <v>0.3906694645768054</v>
      </c>
      <c r="S211" s="25">
        <v>2.336780118704609</v>
      </c>
      <c r="T211" s="1">
        <v>30</v>
      </c>
      <c r="U211" s="23">
        <v>2.032606229578298</v>
      </c>
      <c r="V211" s="24">
        <v>1.0165841468150199</v>
      </c>
      <c r="W211" s="23">
        <v>1.8036189381540535</v>
      </c>
      <c r="X211" s="24">
        <v>1.093377050301147</v>
      </c>
      <c r="Y211" s="24">
        <v>2.917430804502557</v>
      </c>
      <c r="Z211" s="23">
        <v>1.8162169203193992</v>
      </c>
      <c r="AA211" s="25">
        <v>1.6169937869848274</v>
      </c>
      <c r="AB211" s="1">
        <v>30</v>
      </c>
      <c r="AC211" s="23">
        <v>6.635137751137245</v>
      </c>
      <c r="AD211" s="24">
        <v>4.699928352821205</v>
      </c>
      <c r="AE211" s="23">
        <v>4.921243115579816</v>
      </c>
      <c r="AF211" s="24">
        <v>3.1503905988326295</v>
      </c>
      <c r="AG211" s="24">
        <v>10.682333833940502</v>
      </c>
      <c r="AH211" s="23">
        <v>5.45270636734009</v>
      </c>
      <c r="AI211" s="25">
        <v>1.865604530278975</v>
      </c>
      <c r="AJ211" s="1">
        <v>29</v>
      </c>
      <c r="AK211" s="23">
        <v>0.40650167334393755</v>
      </c>
      <c r="AL211" s="24">
        <v>0.37829874935966346</v>
      </c>
      <c r="AM211" s="23">
        <v>0.21830522105039196</v>
      </c>
      <c r="AN211" s="24">
        <v>0.08753107226783831</v>
      </c>
      <c r="AO211" s="24">
        <v>0.8217782193071185</v>
      </c>
      <c r="AP211" s="23">
        <v>0.22576990564592805</v>
      </c>
      <c r="AQ211" s="25">
        <v>4.222472281609149</v>
      </c>
      <c r="AR211" s="1">
        <v>30</v>
      </c>
      <c r="AS211" s="23">
        <v>1.815331356324988</v>
      </c>
      <c r="AT211" s="24">
        <v>0.08185409583253965</v>
      </c>
      <c r="AU211" s="23">
        <v>1.8059885891032783</v>
      </c>
      <c r="AV211" s="24">
        <v>1.7316589443223416</v>
      </c>
      <c r="AW211" s="24">
        <v>1.894264004403365</v>
      </c>
      <c r="AX211" s="23">
        <v>1.8135585400333054</v>
      </c>
      <c r="AY211" s="25">
        <v>1.0459236161602106</v>
      </c>
      <c r="AZ211" s="1">
        <v>0</v>
      </c>
      <c r="BA211" s="27"/>
      <c r="BB211" s="27" t="e">
        <v>#N/A</v>
      </c>
      <c r="BC211" s="27" t="e">
        <v>#N/A</v>
      </c>
      <c r="BD211" s="27" t="e">
        <v>#N/A</v>
      </c>
      <c r="BE211" s="27" t="e">
        <v>#N/A</v>
      </c>
      <c r="BF211" s="27" t="e">
        <v>#N/A</v>
      </c>
      <c r="BG211" s="27" t="e">
        <v>#N/A</v>
      </c>
      <c r="BH211" s="4">
        <f t="shared" si="3"/>
        <v>5.769195795498405</v>
      </c>
      <c r="BI211" s="1">
        <v>30</v>
      </c>
      <c r="BJ211" s="23">
        <v>4.437842919614157</v>
      </c>
      <c r="BK211" s="24">
        <v>5.531012354521361</v>
      </c>
      <c r="BL211" s="23">
        <v>2.5706441349451747</v>
      </c>
      <c r="BM211" s="24">
        <v>0.5165131624507531</v>
      </c>
      <c r="BN211" s="24">
        <v>8.45919349684006</v>
      </c>
      <c r="BO211" s="23">
        <v>2.6138784002538378</v>
      </c>
      <c r="BP211" s="25">
        <v>3.5798084710847946</v>
      </c>
      <c r="BQ211" s="1">
        <v>30</v>
      </c>
      <c r="BR211" s="28">
        <v>0.08325563546547828</v>
      </c>
      <c r="BS211" s="29">
        <v>0.12115617908821529</v>
      </c>
      <c r="BT211" s="28">
        <v>0.02612557844285757</v>
      </c>
      <c r="BU211" s="29">
        <v>-0.006011419865668461</v>
      </c>
      <c r="BV211" s="29">
        <v>0.17102077278417113</v>
      </c>
      <c r="BW211" s="28">
        <v>0.04928108418565295</v>
      </c>
      <c r="BX211" s="25">
        <v>5.493956128909625</v>
      </c>
    </row>
    <row r="212" spans="1:76" ht="12.75">
      <c r="A212" s="1" t="s">
        <v>90</v>
      </c>
      <c r="B212" s="17">
        <v>36861</v>
      </c>
      <c r="C212" s="18" t="s">
        <v>90</v>
      </c>
      <c r="D212" s="1">
        <v>31</v>
      </c>
      <c r="E212" s="23">
        <v>15.641959603933083</v>
      </c>
      <c r="F212" s="24">
        <v>10.288480627697702</v>
      </c>
      <c r="G212" s="23">
        <v>11.25113505712783</v>
      </c>
      <c r="H212" s="24">
        <v>8.699707238444523</v>
      </c>
      <c r="I212" s="24">
        <v>25.927379969101377</v>
      </c>
      <c r="J212" s="23">
        <v>13.404794211398668</v>
      </c>
      <c r="K212" s="25">
        <v>1.6974356804991253</v>
      </c>
      <c r="L212" s="1">
        <v>31</v>
      </c>
      <c r="M212" s="23">
        <v>0.5676928686052832</v>
      </c>
      <c r="N212" s="24">
        <v>0.3379756332932809</v>
      </c>
      <c r="O212" s="23">
        <v>0.45063196797474925</v>
      </c>
      <c r="P212" s="24">
        <v>0.2578075242565914</v>
      </c>
      <c r="Q212" s="24">
        <v>0.902689061389042</v>
      </c>
      <c r="R212" s="23">
        <v>0.4800162488229862</v>
      </c>
      <c r="S212" s="25">
        <v>1.800381645292655</v>
      </c>
      <c r="T212" s="1">
        <v>31</v>
      </c>
      <c r="U212" s="23">
        <v>2.6070137754900493</v>
      </c>
      <c r="V212" s="24">
        <v>1.4420312077315087</v>
      </c>
      <c r="W212" s="23">
        <v>2.1655414253297582</v>
      </c>
      <c r="X212" s="24">
        <v>1.4637285426641466</v>
      </c>
      <c r="Y212" s="24">
        <v>3.9483830997452043</v>
      </c>
      <c r="Z212" s="23">
        <v>2.318235262139259</v>
      </c>
      <c r="AA212" s="25">
        <v>1.6048474983922896</v>
      </c>
      <c r="AB212" s="1">
        <v>31</v>
      </c>
      <c r="AC212" s="23">
        <v>8.974425115868462</v>
      </c>
      <c r="AD212" s="24">
        <v>5.741247534098874</v>
      </c>
      <c r="AE212" s="23">
        <v>6.706798951855905</v>
      </c>
      <c r="AF212" s="24">
        <v>4.992620600139299</v>
      </c>
      <c r="AG212" s="24">
        <v>14.693870541691924</v>
      </c>
      <c r="AH212" s="23">
        <v>7.726570004753477</v>
      </c>
      <c r="AI212" s="25">
        <v>1.6897378258291729</v>
      </c>
      <c r="AJ212" s="1">
        <v>26</v>
      </c>
      <c r="AK212" s="23">
        <v>0.37485293728573504</v>
      </c>
      <c r="AL212" s="24">
        <v>0.23331210270928723</v>
      </c>
      <c r="AM212" s="23">
        <v>0.3269846633108826</v>
      </c>
      <c r="AN212" s="24">
        <v>0.1920007817763918</v>
      </c>
      <c r="AO212" s="24">
        <v>0.5564098340613937</v>
      </c>
      <c r="AP212" s="23">
        <v>0.3066954780951638</v>
      </c>
      <c r="AQ212" s="25">
        <v>2.0420710590158264</v>
      </c>
      <c r="AR212" s="1">
        <v>31</v>
      </c>
      <c r="AS212" s="23">
        <v>1.7356243065197108</v>
      </c>
      <c r="AT212" s="24">
        <v>0.05113835711713471</v>
      </c>
      <c r="AU212" s="23">
        <v>1.735290536388343</v>
      </c>
      <c r="AV212" s="24">
        <v>1.6901336966214184</v>
      </c>
      <c r="AW212" s="24">
        <v>1.7813893465375095</v>
      </c>
      <c r="AX212" s="23">
        <v>1.7348958468184303</v>
      </c>
      <c r="AY212" s="25">
        <v>1.0298907428049626</v>
      </c>
      <c r="AZ212" s="1">
        <v>0</v>
      </c>
      <c r="BA212" s="27"/>
      <c r="BB212" s="27" t="e">
        <v>#N/A</v>
      </c>
      <c r="BC212" s="27" t="e">
        <v>#N/A</v>
      </c>
      <c r="BD212" s="27" t="e">
        <v>#N/A</v>
      </c>
      <c r="BE212" s="27" t="e">
        <v>#N/A</v>
      </c>
      <c r="BF212" s="27" t="e">
        <v>#N/A</v>
      </c>
      <c r="BG212" s="27" t="e">
        <v>#N/A</v>
      </c>
      <c r="BH212" s="4">
        <f t="shared" si="3"/>
        <v>3.1772506991327867</v>
      </c>
      <c r="BI212" s="1">
        <v>31</v>
      </c>
      <c r="BJ212" s="23">
        <v>2.444038999332913</v>
      </c>
      <c r="BK212" s="24">
        <v>6.832885662892285</v>
      </c>
      <c r="BL212" s="23">
        <v>0.7816247265449362</v>
      </c>
      <c r="BM212" s="24">
        <v>-0.869312776787997</v>
      </c>
      <c r="BN212" s="24">
        <v>2.874966180965851</v>
      </c>
      <c r="BO212" s="23">
        <v>2.095896014551374</v>
      </c>
      <c r="BP212" s="25">
        <v>2.8104214565146384</v>
      </c>
      <c r="BQ212" s="1">
        <v>31</v>
      </c>
      <c r="BR212" s="28">
        <v>0.056850772318830296</v>
      </c>
      <c r="BS212" s="29">
        <v>0.05526437546163837</v>
      </c>
      <c r="BT212" s="28">
        <v>0.03907371354487844</v>
      </c>
      <c r="BU212" s="29">
        <v>0.013877561492318228</v>
      </c>
      <c r="BV212" s="29">
        <v>0.12114672305490486</v>
      </c>
      <c r="BW212" s="28">
        <v>0.040636938199290686</v>
      </c>
      <c r="BX212" s="25">
        <v>3.2680390159233887</v>
      </c>
    </row>
    <row r="213" spans="1:76" ht="12.75">
      <c r="A213" s="1" t="s">
        <v>79</v>
      </c>
      <c r="B213" s="17">
        <v>36892</v>
      </c>
      <c r="C213" s="18" t="s">
        <v>79</v>
      </c>
      <c r="D213" s="1">
        <v>30</v>
      </c>
      <c r="E213" s="23">
        <v>9.836630705452409</v>
      </c>
      <c r="F213" s="24">
        <v>5.173251332506378</v>
      </c>
      <c r="G213" s="23">
        <v>8.181323360609936</v>
      </c>
      <c r="H213" s="24">
        <v>5.985807350656142</v>
      </c>
      <c r="I213" s="24">
        <v>12.372070052390036</v>
      </c>
      <c r="J213" s="23">
        <v>8.868935263148586</v>
      </c>
      <c r="K213" s="25">
        <v>1.552182261365422</v>
      </c>
      <c r="L213" s="1">
        <v>30</v>
      </c>
      <c r="M213" s="23">
        <v>0.6356974774591652</v>
      </c>
      <c r="N213" s="24">
        <v>0.4285193606402309</v>
      </c>
      <c r="O213" s="23">
        <v>0.5358147565671165</v>
      </c>
      <c r="P213" s="24">
        <v>0.27260422520491173</v>
      </c>
      <c r="Q213" s="24">
        <v>0.9934361290475557</v>
      </c>
      <c r="R213" s="23">
        <v>0.514810581108969</v>
      </c>
      <c r="S213" s="25">
        <v>1.9596764354828675</v>
      </c>
      <c r="T213" s="1">
        <v>30</v>
      </c>
      <c r="U213" s="23">
        <v>1.8563956522342342</v>
      </c>
      <c r="V213" s="24">
        <v>0.7675776076358514</v>
      </c>
      <c r="W213" s="23">
        <v>1.7211933312867913</v>
      </c>
      <c r="X213" s="24">
        <v>1.136629752656408</v>
      </c>
      <c r="Y213" s="24">
        <v>2.4704703505246446</v>
      </c>
      <c r="Z213" s="23">
        <v>1.721251470038911</v>
      </c>
      <c r="AA213" s="25">
        <v>1.4773103349631613</v>
      </c>
      <c r="AB213" s="1">
        <v>30</v>
      </c>
      <c r="AC213" s="23">
        <v>5.492739789853849</v>
      </c>
      <c r="AD213" s="24">
        <v>2.8329832496233185</v>
      </c>
      <c r="AE213" s="23">
        <v>4.5365139939538075</v>
      </c>
      <c r="AF213" s="24">
        <v>3.2702863296383535</v>
      </c>
      <c r="AG213" s="24">
        <v>7.024922224711401</v>
      </c>
      <c r="AH213" s="23">
        <v>4.964620822568042</v>
      </c>
      <c r="AI213" s="25">
        <v>1.5462063478429033</v>
      </c>
      <c r="AJ213" s="1">
        <v>30</v>
      </c>
      <c r="AK213" s="23">
        <v>0.4738730471280203</v>
      </c>
      <c r="AL213" s="24">
        <v>0.23599866344260137</v>
      </c>
      <c r="AM213" s="23">
        <v>0.40644634763792187</v>
      </c>
      <c r="AN213" s="24">
        <v>0.25353044533264707</v>
      </c>
      <c r="AO213" s="24">
        <v>0.7014490937858616</v>
      </c>
      <c r="AP213" s="23">
        <v>0.41567683361694213</v>
      </c>
      <c r="AQ213" s="25">
        <v>1.7340151551340888</v>
      </c>
      <c r="AR213" s="1">
        <v>30</v>
      </c>
      <c r="AS213" s="23">
        <v>1.7870842086113354</v>
      </c>
      <c r="AT213" s="24">
        <v>0.04956567522014385</v>
      </c>
      <c r="AU213" s="23">
        <v>1.7789399762889218</v>
      </c>
      <c r="AV213" s="24">
        <v>1.7464334106329098</v>
      </c>
      <c r="AW213" s="24">
        <v>1.8313977127113765</v>
      </c>
      <c r="AX213" s="23">
        <v>1.7864275198686708</v>
      </c>
      <c r="AY213" s="25">
        <v>1.0278795121301092</v>
      </c>
      <c r="AZ213" s="1">
        <v>0</v>
      </c>
      <c r="BA213" s="27"/>
      <c r="BB213" s="27" t="e">
        <v>#N/A</v>
      </c>
      <c r="BC213" s="27" t="e">
        <v>#N/A</v>
      </c>
      <c r="BD213" s="27" t="e">
        <v>#N/A</v>
      </c>
      <c r="BE213" s="27" t="e">
        <v>#N/A</v>
      </c>
      <c r="BF213" s="27" t="e">
        <v>#N/A</v>
      </c>
      <c r="BG213" s="27" t="e">
        <v>#N/A</v>
      </c>
      <c r="BH213" s="4">
        <f t="shared" si="3"/>
        <v>2.8991924610544144</v>
      </c>
      <c r="BI213" s="16">
        <v>30</v>
      </c>
      <c r="BJ213" s="20">
        <v>2.230148046964934</v>
      </c>
      <c r="BK213" s="18">
        <v>4.476007127341949</v>
      </c>
      <c r="BL213" s="20">
        <v>0.8844842109772937</v>
      </c>
      <c r="BM213" s="18">
        <v>-0.901622957794072</v>
      </c>
      <c r="BN213" s="18">
        <v>5.793802520743347</v>
      </c>
      <c r="BO213" s="20">
        <v>2.7931955052828115</v>
      </c>
      <c r="BP213" s="21">
        <v>2.7890807085340397</v>
      </c>
      <c r="BQ213" s="1">
        <v>30</v>
      </c>
      <c r="BR213" s="28">
        <v>0.07685935136258554</v>
      </c>
      <c r="BS213" s="29">
        <v>0.12102770143929473</v>
      </c>
      <c r="BT213" s="28">
        <v>0.0345967970185434</v>
      </c>
      <c r="BU213" s="29">
        <v>0.011968310966727888</v>
      </c>
      <c r="BV213" s="29">
        <v>0.1098237086251795</v>
      </c>
      <c r="BW213" s="28">
        <v>0.03988929298656685</v>
      </c>
      <c r="BX213" s="25">
        <v>3.3784596544109684</v>
      </c>
    </row>
    <row r="214" spans="1:76" ht="12.75">
      <c r="A214" s="1" t="s">
        <v>80</v>
      </c>
      <c r="B214" s="17">
        <v>36923</v>
      </c>
      <c r="C214" s="18" t="s">
        <v>80</v>
      </c>
      <c r="D214" s="1">
        <v>30</v>
      </c>
      <c r="E214" s="23">
        <v>14.001191153774386</v>
      </c>
      <c r="F214" s="24">
        <v>13.488269922886458</v>
      </c>
      <c r="G214" s="23">
        <v>9.820720805129142</v>
      </c>
      <c r="H214" s="24">
        <v>5.9589898336242415</v>
      </c>
      <c r="I214" s="24">
        <v>18.989994288730365</v>
      </c>
      <c r="J214" s="23">
        <v>10.588339254142532</v>
      </c>
      <c r="K214" s="25">
        <v>2.0184119084325776</v>
      </c>
      <c r="L214" s="1">
        <v>30</v>
      </c>
      <c r="M214" s="23">
        <v>0.3693409221986964</v>
      </c>
      <c r="N214" s="24">
        <v>0.26063935573081665</v>
      </c>
      <c r="O214" s="23">
        <v>0.27847279650591805</v>
      </c>
      <c r="P214" s="24">
        <v>0.17183301141374546</v>
      </c>
      <c r="Q214" s="24">
        <v>0.5087429225974494</v>
      </c>
      <c r="R214" s="23">
        <v>0.30721058366561893</v>
      </c>
      <c r="S214" s="25">
        <v>1.831928307491012</v>
      </c>
      <c r="T214" s="1">
        <v>30</v>
      </c>
      <c r="U214" s="23">
        <v>2.302107230488673</v>
      </c>
      <c r="V214" s="24">
        <v>1.7455100548684666</v>
      </c>
      <c r="W214" s="23">
        <v>1.7231068993544323</v>
      </c>
      <c r="X214" s="24">
        <v>1.1217200080475997</v>
      </c>
      <c r="Y214" s="24">
        <v>3.2549770214081004</v>
      </c>
      <c r="Z214" s="23">
        <v>1.9029235950093648</v>
      </c>
      <c r="AA214" s="25">
        <v>1.7960279093300096</v>
      </c>
      <c r="AB214" s="1">
        <v>30</v>
      </c>
      <c r="AC214" s="23">
        <v>7.592229032929975</v>
      </c>
      <c r="AD214" s="24">
        <v>7.008040100209952</v>
      </c>
      <c r="AE214" s="23">
        <v>5.290257468161379</v>
      </c>
      <c r="AF214" s="24">
        <v>3.239644840072763</v>
      </c>
      <c r="AG214" s="24">
        <v>10.278549333370853</v>
      </c>
      <c r="AH214" s="23">
        <v>5.8454880679854275</v>
      </c>
      <c r="AI214" s="25">
        <v>1.9707633330539482</v>
      </c>
      <c r="AJ214" s="1">
        <v>28</v>
      </c>
      <c r="AK214" s="23">
        <v>0.40759679295102186</v>
      </c>
      <c r="AL214" s="24">
        <v>0.32440364192714916</v>
      </c>
      <c r="AM214" s="23">
        <v>0.33149966991054697</v>
      </c>
      <c r="AN214" s="24">
        <v>0.13996575329892644</v>
      </c>
      <c r="AO214" s="24">
        <v>0.6121446222044926</v>
      </c>
      <c r="AP214" s="23">
        <v>0.31701101882999433</v>
      </c>
      <c r="AQ214" s="25">
        <v>2.5022557343662784</v>
      </c>
      <c r="AR214" s="1">
        <v>30</v>
      </c>
      <c r="AS214" s="23">
        <v>1.8129019459432103</v>
      </c>
      <c r="AT214" s="24">
        <v>0.0750297477743924</v>
      </c>
      <c r="AU214" s="23">
        <v>1.8253893736228293</v>
      </c>
      <c r="AV214" s="24">
        <v>1.7580608294679878</v>
      </c>
      <c r="AW214" s="24">
        <v>1.8784908610562365</v>
      </c>
      <c r="AX214" s="23">
        <v>1.8113695778685701</v>
      </c>
      <c r="AY214" s="25">
        <v>1.0429529762915106</v>
      </c>
      <c r="AZ214" s="1">
        <v>0</v>
      </c>
      <c r="BA214" s="27"/>
      <c r="BB214" s="27" t="e">
        <v>#N/A</v>
      </c>
      <c r="BC214" s="27" t="e">
        <v>#N/A</v>
      </c>
      <c r="BD214" s="27" t="e">
        <v>#N/A</v>
      </c>
      <c r="BE214" s="27" t="e">
        <v>#N/A</v>
      </c>
      <c r="BF214" s="27" t="e">
        <v>#N/A</v>
      </c>
      <c r="BG214" s="27" t="e">
        <v>#N/A</v>
      </c>
      <c r="BH214" s="4">
        <f t="shared" si="3"/>
        <v>4.9367236329582065</v>
      </c>
      <c r="BI214" s="16">
        <v>30</v>
      </c>
      <c r="BJ214" s="20">
        <v>3.7974797176601585</v>
      </c>
      <c r="BK214" s="18">
        <v>6.563187717810714</v>
      </c>
      <c r="BL214" s="20">
        <v>1.2721710640035782</v>
      </c>
      <c r="BM214" s="18">
        <v>0.6063875995408307</v>
      </c>
      <c r="BN214" s="18">
        <v>4.822458126179272</v>
      </c>
      <c r="BO214" s="20">
        <v>1.5346122939178086</v>
      </c>
      <c r="BP214" s="21">
        <v>3.8621056251532813</v>
      </c>
      <c r="BQ214" s="1">
        <v>30</v>
      </c>
      <c r="BR214" s="28">
        <v>0.029887395064707153</v>
      </c>
      <c r="BS214" s="29">
        <v>0.038070032013561905</v>
      </c>
      <c r="BT214" s="28">
        <v>0.013839110196630335</v>
      </c>
      <c r="BU214" s="29">
        <v>0.0001459880000474178</v>
      </c>
      <c r="BV214" s="29">
        <v>0.08292844550675499</v>
      </c>
      <c r="BW214" s="28">
        <v>0.016982463418249275</v>
      </c>
      <c r="BX214" s="25">
        <v>4.502052784076708</v>
      </c>
    </row>
    <row r="215" spans="1:76" ht="12.75">
      <c r="A215" s="1" t="s">
        <v>81</v>
      </c>
      <c r="B215" s="17">
        <v>36951</v>
      </c>
      <c r="C215" s="18" t="s">
        <v>81</v>
      </c>
      <c r="D215" s="1">
        <v>31</v>
      </c>
      <c r="E215" s="23">
        <v>8.107040318501001</v>
      </c>
      <c r="F215" s="24">
        <v>3.236585660786795</v>
      </c>
      <c r="G215" s="23">
        <v>7.55196080597145</v>
      </c>
      <c r="H215" s="24">
        <v>5.495039631622201</v>
      </c>
      <c r="I215" s="24">
        <v>11.213191039609436</v>
      </c>
      <c r="J215" s="23">
        <v>7.553177998209298</v>
      </c>
      <c r="K215" s="25">
        <v>1.4623720625166834</v>
      </c>
      <c r="L215" s="1">
        <v>31</v>
      </c>
      <c r="M215" s="23">
        <v>0.5527140190466109</v>
      </c>
      <c r="N215" s="24">
        <v>0.4026031389841252</v>
      </c>
      <c r="O215" s="23">
        <v>0.3948382959508514</v>
      </c>
      <c r="P215" s="24">
        <v>0.20689180382048722</v>
      </c>
      <c r="Q215" s="24">
        <v>1.0786422829868993</v>
      </c>
      <c r="R215" s="23">
        <v>0.4223570448621549</v>
      </c>
      <c r="S215" s="25">
        <v>2.1340844625245987</v>
      </c>
      <c r="T215" s="1">
        <v>31</v>
      </c>
      <c r="U215" s="23">
        <v>1.6973005951662523</v>
      </c>
      <c r="V215" s="24">
        <v>0.7602375058653437</v>
      </c>
      <c r="W215" s="23">
        <v>1.4060009453307616</v>
      </c>
      <c r="X215" s="24">
        <v>0.9895912644518505</v>
      </c>
      <c r="Y215" s="24">
        <v>2.6379440590656023</v>
      </c>
      <c r="Z215" s="23">
        <v>1.5483220954187362</v>
      </c>
      <c r="AA215" s="25">
        <v>1.5404225834625287</v>
      </c>
      <c r="AB215" s="1">
        <v>31</v>
      </c>
      <c r="AC215" s="23">
        <v>4.42130458953766</v>
      </c>
      <c r="AD215" s="24">
        <v>1.806110738277636</v>
      </c>
      <c r="AE215" s="23">
        <v>4.0432697768894</v>
      </c>
      <c r="AF215" s="24">
        <v>2.9781791934133928</v>
      </c>
      <c r="AG215" s="24">
        <v>6.2599502763807955</v>
      </c>
      <c r="AH215" s="23">
        <v>4.115489828780834</v>
      </c>
      <c r="AI215" s="25">
        <v>1.4595407340013982</v>
      </c>
      <c r="AJ215" s="1">
        <v>31</v>
      </c>
      <c r="AK215" s="23">
        <v>0.584458229979623</v>
      </c>
      <c r="AL215" s="24">
        <v>0.41851722702206956</v>
      </c>
      <c r="AM215" s="23">
        <v>0.4005823740842658</v>
      </c>
      <c r="AN215" s="24">
        <v>0.2542292619241326</v>
      </c>
      <c r="AO215" s="24">
        <v>1.0799757975602116</v>
      </c>
      <c r="AP215" s="23">
        <v>0.44130080279192424</v>
      </c>
      <c r="AQ215" s="25">
        <v>2.2853894288239527</v>
      </c>
      <c r="AR215" s="1">
        <v>31</v>
      </c>
      <c r="AS215" s="23">
        <v>1.8369758648343253</v>
      </c>
      <c r="AT215" s="24">
        <v>0.07857978893402069</v>
      </c>
      <c r="AU215" s="23">
        <v>1.8436157717647035</v>
      </c>
      <c r="AV215" s="24">
        <v>1.7570457792243295</v>
      </c>
      <c r="AW215" s="24">
        <v>1.9089113463869583</v>
      </c>
      <c r="AX215" s="23">
        <v>1.8353047419502044</v>
      </c>
      <c r="AY215" s="25">
        <v>1.0446495908363658</v>
      </c>
      <c r="AZ215" s="1">
        <v>0</v>
      </c>
      <c r="BA215" s="27"/>
      <c r="BB215" s="27" t="e">
        <v>#N/A</v>
      </c>
      <c r="BC215" s="27" t="e">
        <v>#N/A</v>
      </c>
      <c r="BD215" s="27" t="e">
        <v>#N/A</v>
      </c>
      <c r="BE215" s="27" t="e">
        <v>#N/A</v>
      </c>
      <c r="BF215" s="27" t="e">
        <v>#N/A</v>
      </c>
      <c r="BG215" s="27" t="e">
        <v>#N/A</v>
      </c>
      <c r="BH215" s="4">
        <f t="shared" si="3"/>
        <v>4.790453307850654</v>
      </c>
      <c r="BI215" s="16">
        <v>31</v>
      </c>
      <c r="BJ215" s="20">
        <v>3.684964082962041</v>
      </c>
      <c r="BK215" s="18">
        <v>3.2305098395248617</v>
      </c>
      <c r="BL215" s="20">
        <v>2.5051575966785076</v>
      </c>
      <c r="BM215" s="18">
        <v>0.929971109344728</v>
      </c>
      <c r="BN215" s="18">
        <v>6.43640787472106</v>
      </c>
      <c r="BO215" s="20">
        <v>2.6955026316032873</v>
      </c>
      <c r="BP215" s="21">
        <v>2.530090261976243</v>
      </c>
      <c r="BQ215" s="1">
        <v>31</v>
      </c>
      <c r="BR215" s="28">
        <v>0.2190448134145805</v>
      </c>
      <c r="BS215" s="29">
        <v>0.25185401865892265</v>
      </c>
      <c r="BT215" s="28">
        <v>0.08806599801915804</v>
      </c>
      <c r="BU215" s="29">
        <v>0.034323873421312386</v>
      </c>
      <c r="BV215" s="29">
        <v>0.5712026644084786</v>
      </c>
      <c r="BW215" s="28">
        <v>0.09223884627975207</v>
      </c>
      <c r="BX215" s="25">
        <v>4.759640363940953</v>
      </c>
    </row>
    <row r="216" spans="1:76" ht="12.75">
      <c r="A216" s="1" t="s">
        <v>82</v>
      </c>
      <c r="B216" s="17">
        <v>36982</v>
      </c>
      <c r="C216" s="18" t="s">
        <v>82</v>
      </c>
      <c r="D216" s="1">
        <v>30</v>
      </c>
      <c r="E216" s="23">
        <v>11.178286966267041</v>
      </c>
      <c r="F216" s="24">
        <v>6.598893238516926</v>
      </c>
      <c r="G216" s="23">
        <v>10.407777105882653</v>
      </c>
      <c r="H216" s="24">
        <v>6.556992417849112</v>
      </c>
      <c r="I216" s="24">
        <v>14.470892479056094</v>
      </c>
      <c r="J216" s="23">
        <v>10.01015285373142</v>
      </c>
      <c r="K216" s="25">
        <v>1.562488761849913</v>
      </c>
      <c r="L216" s="1">
        <v>30</v>
      </c>
      <c r="M216" s="23">
        <v>0.7314859954246772</v>
      </c>
      <c r="N216" s="24">
        <v>0.4705236351077663</v>
      </c>
      <c r="O216" s="23">
        <v>0.5590638797463474</v>
      </c>
      <c r="P216" s="24">
        <v>0.32497249554762203</v>
      </c>
      <c r="Q216" s="24">
        <v>1.2613835896791044</v>
      </c>
      <c r="R216" s="23">
        <v>0.6100156591167989</v>
      </c>
      <c r="S216" s="25">
        <v>1.8284556809916663</v>
      </c>
      <c r="T216" s="1">
        <v>30</v>
      </c>
      <c r="U216" s="23">
        <v>2.2300038582219512</v>
      </c>
      <c r="V216" s="24">
        <v>0.9722460622511018</v>
      </c>
      <c r="W216" s="23">
        <v>2.0977117938797076</v>
      </c>
      <c r="X216" s="24">
        <v>1.3669698697449562</v>
      </c>
      <c r="Y216" s="24">
        <v>2.7553971120412437</v>
      </c>
      <c r="Z216" s="23">
        <v>2.068612021523509</v>
      </c>
      <c r="AA216" s="25">
        <v>1.4690823134835511</v>
      </c>
      <c r="AB216" s="1">
        <v>30</v>
      </c>
      <c r="AC216" s="23">
        <v>5.953574095905898</v>
      </c>
      <c r="AD216" s="24">
        <v>3.6647888331902156</v>
      </c>
      <c r="AE216" s="23">
        <v>5.431779932345635</v>
      </c>
      <c r="AF216" s="24">
        <v>3.470654788415411</v>
      </c>
      <c r="AG216" s="24">
        <v>7.503413232741464</v>
      </c>
      <c r="AH216" s="23">
        <v>5.291740429617024</v>
      </c>
      <c r="AI216" s="25">
        <v>1.5823420310690737</v>
      </c>
      <c r="AJ216" s="1">
        <v>29</v>
      </c>
      <c r="AK216" s="23">
        <v>0.7395669826342606</v>
      </c>
      <c r="AL216" s="24">
        <v>0.42478343856406936</v>
      </c>
      <c r="AM216" s="23">
        <v>0.6213529299289534</v>
      </c>
      <c r="AN216" s="24">
        <v>0.35169501456533153</v>
      </c>
      <c r="AO216" s="24">
        <v>1.1892045700442846</v>
      </c>
      <c r="AP216" s="23">
        <v>0.6322238095427523</v>
      </c>
      <c r="AQ216" s="25">
        <v>1.7789202792291763</v>
      </c>
      <c r="AR216" s="1">
        <v>30</v>
      </c>
      <c r="AS216" s="23">
        <v>1.89274776553958</v>
      </c>
      <c r="AT216" s="24">
        <v>0.06484197056530173</v>
      </c>
      <c r="AU216" s="23">
        <v>1.8982160011057674</v>
      </c>
      <c r="AV216" s="24">
        <v>1.831608232011553</v>
      </c>
      <c r="AW216" s="24">
        <v>1.950158640215806</v>
      </c>
      <c r="AX216" s="23">
        <v>1.891656060396728</v>
      </c>
      <c r="AY216" s="25">
        <v>1.035308761331462</v>
      </c>
      <c r="AZ216" s="1">
        <v>0</v>
      </c>
      <c r="BA216" s="27"/>
      <c r="BB216" s="27" t="e">
        <v>#N/A</v>
      </c>
      <c r="BC216" s="27" t="e">
        <v>#N/A</v>
      </c>
      <c r="BD216" s="27" t="e">
        <v>#N/A</v>
      </c>
      <c r="BE216" s="27" t="e">
        <v>#N/A</v>
      </c>
      <c r="BF216" s="27" t="e">
        <v>#N/A</v>
      </c>
      <c r="BG216" s="27" t="e">
        <v>#N/A</v>
      </c>
      <c r="BH216" s="4">
        <f t="shared" si="3"/>
        <v>13.535838184258942</v>
      </c>
      <c r="BI216" s="16">
        <v>30</v>
      </c>
      <c r="BJ216" s="20">
        <v>10.412183218660724</v>
      </c>
      <c r="BK216" s="18">
        <v>13.218478175857832</v>
      </c>
      <c r="BL216" s="20">
        <v>5.097657671999002</v>
      </c>
      <c r="BM216" s="18">
        <v>1.5836952704681393</v>
      </c>
      <c r="BN216" s="18">
        <v>18.696437594600575</v>
      </c>
      <c r="BO216" s="20">
        <v>5.11214030794642</v>
      </c>
      <c r="BP216" s="21">
        <v>3.5340834016705824</v>
      </c>
      <c r="BQ216" s="1">
        <v>30</v>
      </c>
      <c r="BR216" s="28">
        <v>0.0848479988224685</v>
      </c>
      <c r="BS216" s="29">
        <v>0.06536276364057689</v>
      </c>
      <c r="BT216" s="28">
        <v>0.07103630691734401</v>
      </c>
      <c r="BU216" s="29">
        <v>0.029745233091300956</v>
      </c>
      <c r="BV216" s="29">
        <v>0.13096783581120336</v>
      </c>
      <c r="BW216" s="28">
        <v>0.06653186162810105</v>
      </c>
      <c r="BX216" s="25">
        <v>2.0408033789065425</v>
      </c>
    </row>
    <row r="217" spans="1:76" ht="12.75">
      <c r="A217" s="1" t="s">
        <v>83</v>
      </c>
      <c r="B217" s="17">
        <v>37012</v>
      </c>
      <c r="C217" s="18" t="s">
        <v>83</v>
      </c>
      <c r="D217" s="1">
        <v>30</v>
      </c>
      <c r="E217" s="23">
        <v>12.752259190585319</v>
      </c>
      <c r="F217" s="24">
        <v>6.442651656508013</v>
      </c>
      <c r="G217" s="23">
        <v>11.575564915174038</v>
      </c>
      <c r="H217" s="24">
        <v>7.491812170775445</v>
      </c>
      <c r="I217" s="24">
        <v>16.786921806270595</v>
      </c>
      <c r="J217" s="23">
        <v>11.574636525038276</v>
      </c>
      <c r="K217" s="25">
        <v>1.5331745291216088</v>
      </c>
      <c r="L217" s="1">
        <v>30</v>
      </c>
      <c r="M217" s="23">
        <v>0.8948489051415647</v>
      </c>
      <c r="N217" s="24">
        <v>0.3887718672806219</v>
      </c>
      <c r="O217" s="23">
        <v>0.8283395858801561</v>
      </c>
      <c r="P217" s="24">
        <v>0.5317509745977748</v>
      </c>
      <c r="Q217" s="24">
        <v>1.2405920792681142</v>
      </c>
      <c r="R217" s="23">
        <v>0.810916640030089</v>
      </c>
      <c r="S217" s="25">
        <v>1.5919995518596903</v>
      </c>
      <c r="T217" s="1">
        <v>30</v>
      </c>
      <c r="U217" s="23">
        <v>2.4658608905823005</v>
      </c>
      <c r="V217" s="24">
        <v>0.7570215331973654</v>
      </c>
      <c r="W217" s="23">
        <v>2.4077105200751605</v>
      </c>
      <c r="X217" s="24">
        <v>1.6506125028800793</v>
      </c>
      <c r="Y217" s="24">
        <v>3.171294528335386</v>
      </c>
      <c r="Z217" s="23">
        <v>2.357444670712333</v>
      </c>
      <c r="AA217" s="25">
        <v>1.3585905573792836</v>
      </c>
      <c r="AB217" s="1">
        <v>30</v>
      </c>
      <c r="AC217" s="23">
        <v>6.589316006264458</v>
      </c>
      <c r="AD217" s="24">
        <v>3.2550327808226123</v>
      </c>
      <c r="AE217" s="23">
        <v>5.871213382008317</v>
      </c>
      <c r="AF217" s="24">
        <v>3.893422293000887</v>
      </c>
      <c r="AG217" s="24">
        <v>8.724017029066097</v>
      </c>
      <c r="AH217" s="23">
        <v>6.011593623939063</v>
      </c>
      <c r="AI217" s="25">
        <v>1.513595779834566</v>
      </c>
      <c r="AJ217" s="1">
        <v>29</v>
      </c>
      <c r="AK217" s="23">
        <v>0.8210880572640511</v>
      </c>
      <c r="AL217" s="24">
        <v>0.45889612297543064</v>
      </c>
      <c r="AM217" s="23">
        <v>0.80067899948574</v>
      </c>
      <c r="AN217" s="24">
        <v>0.5083555651835178</v>
      </c>
      <c r="AO217" s="24">
        <v>1.148490093080235</v>
      </c>
      <c r="AP217" s="23">
        <v>0.7837574443802544</v>
      </c>
      <c r="AQ217" s="25">
        <v>1.6643239732694566</v>
      </c>
      <c r="AR217" s="1">
        <v>30</v>
      </c>
      <c r="AS217" s="23">
        <v>1.929013243143305</v>
      </c>
      <c r="AT217" s="24">
        <v>0.12346828840702521</v>
      </c>
      <c r="AU217" s="23">
        <v>1.9162243950314601</v>
      </c>
      <c r="AV217" s="24">
        <v>1.8259731298625597</v>
      </c>
      <c r="AW217" s="24">
        <v>2.0283098503553023</v>
      </c>
      <c r="AX217" s="23">
        <v>1.9253857211748904</v>
      </c>
      <c r="AY217" s="25">
        <v>1.0635934726005665</v>
      </c>
      <c r="AZ217" s="1">
        <v>0</v>
      </c>
      <c r="BA217" s="27"/>
      <c r="BB217" s="27" t="e">
        <v>#N/A</v>
      </c>
      <c r="BC217" s="27" t="e">
        <v>#N/A</v>
      </c>
      <c r="BD217" s="27" t="e">
        <v>#N/A</v>
      </c>
      <c r="BE217" s="27" t="e">
        <v>#N/A</v>
      </c>
      <c r="BF217" s="27" t="e">
        <v>#N/A</v>
      </c>
      <c r="BG217" s="27" t="e">
        <v>#N/A</v>
      </c>
      <c r="BH217" s="4">
        <f t="shared" si="3"/>
        <v>13.965398632488288</v>
      </c>
      <c r="BI217" s="16">
        <v>30</v>
      </c>
      <c r="BJ217" s="20">
        <v>10.742614332683297</v>
      </c>
      <c r="BK217" s="18">
        <v>9.133093435978758</v>
      </c>
      <c r="BL217" s="20">
        <v>10.861329639538862</v>
      </c>
      <c r="BM217" s="18">
        <v>1.5196446881864496</v>
      </c>
      <c r="BN217" s="18">
        <v>21.13687209099477</v>
      </c>
      <c r="BO217" s="20">
        <v>6.756326539568573</v>
      </c>
      <c r="BP217" s="21">
        <v>4.13060510403147</v>
      </c>
      <c r="BQ217" s="1">
        <v>30</v>
      </c>
      <c r="BR217" s="28">
        <v>0.1515922714844246</v>
      </c>
      <c r="BS217" s="29">
        <v>0.09895620625115828</v>
      </c>
      <c r="BT217" s="28">
        <v>0.13928089323151804</v>
      </c>
      <c r="BU217" s="29">
        <v>0.07332909897078775</v>
      </c>
      <c r="BV217" s="29">
        <v>0.18885887613813696</v>
      </c>
      <c r="BW217" s="28">
        <v>0.134899084784437</v>
      </c>
      <c r="BX217" s="25">
        <v>1.7705311214576842</v>
      </c>
    </row>
    <row r="218" spans="1:76" ht="12.75">
      <c r="A218" s="1" t="s">
        <v>84</v>
      </c>
      <c r="B218" s="17">
        <v>37043</v>
      </c>
      <c r="C218" s="18" t="s">
        <v>84</v>
      </c>
      <c r="D218" s="1">
        <v>30</v>
      </c>
      <c r="E218" s="23">
        <v>12.93012188448708</v>
      </c>
      <c r="F218" s="24">
        <v>6.970760857234269</v>
      </c>
      <c r="G218" s="23">
        <v>11.092082842814143</v>
      </c>
      <c r="H218" s="24">
        <v>6.819029782294872</v>
      </c>
      <c r="I218" s="24">
        <v>20.581245907953168</v>
      </c>
      <c r="J218" s="23">
        <v>11.310697741709713</v>
      </c>
      <c r="K218" s="25">
        <v>1.6900485991906096</v>
      </c>
      <c r="L218" s="1">
        <v>30</v>
      </c>
      <c r="M218" s="23">
        <v>0.7136990879813551</v>
      </c>
      <c r="N218" s="24">
        <v>0.20489457101507141</v>
      </c>
      <c r="O218" s="23">
        <v>0.7131033605055602</v>
      </c>
      <c r="P218" s="24">
        <v>0.5585806714919749</v>
      </c>
      <c r="Q218" s="24">
        <v>0.9062678720976093</v>
      </c>
      <c r="R218" s="23">
        <v>0.683962855287119</v>
      </c>
      <c r="S218" s="25">
        <v>1.3575939970969493</v>
      </c>
      <c r="T218" s="1">
        <v>30</v>
      </c>
      <c r="U218" s="23">
        <v>2.7047250037163244</v>
      </c>
      <c r="V218" s="24">
        <v>1.166263055478612</v>
      </c>
      <c r="W218" s="23">
        <v>2.385088989814906</v>
      </c>
      <c r="X218" s="24">
        <v>1.5440989283810345</v>
      </c>
      <c r="Y218" s="24">
        <v>3.995375980746212</v>
      </c>
      <c r="Z218" s="23">
        <v>2.473504506154004</v>
      </c>
      <c r="AA218" s="25">
        <v>1.538181291544986</v>
      </c>
      <c r="AB218" s="1">
        <v>30</v>
      </c>
      <c r="AC218" s="23">
        <v>6.639616595627624</v>
      </c>
      <c r="AD218" s="24">
        <v>3.5460843697614837</v>
      </c>
      <c r="AE218" s="23">
        <v>5.925395167572589</v>
      </c>
      <c r="AF218" s="24">
        <v>3.5745899931609975</v>
      </c>
      <c r="AG218" s="24">
        <v>10.521271808555495</v>
      </c>
      <c r="AH218" s="23">
        <v>5.821745634056119</v>
      </c>
      <c r="AI218" s="25">
        <v>1.6819590336771182</v>
      </c>
      <c r="AJ218" s="1">
        <v>30</v>
      </c>
      <c r="AK218" s="23">
        <v>1.0335335065968514</v>
      </c>
      <c r="AL218" s="24">
        <v>0.4075846542149403</v>
      </c>
      <c r="AM218" s="23">
        <v>0.8785866586884401</v>
      </c>
      <c r="AN218" s="24">
        <v>0.7028457799413165</v>
      </c>
      <c r="AO218" s="24">
        <v>1.4319205615177957</v>
      </c>
      <c r="AP218" s="23">
        <v>0.9590925625048748</v>
      </c>
      <c r="AQ218" s="25">
        <v>1.4852215682254166</v>
      </c>
      <c r="AR218" s="1">
        <v>30</v>
      </c>
      <c r="AS218" s="23">
        <v>1.945059307470877</v>
      </c>
      <c r="AT218" s="24">
        <v>0.09508394798707555</v>
      </c>
      <c r="AU218" s="23">
        <v>1.9183542684806139</v>
      </c>
      <c r="AV218" s="24">
        <v>1.8473495740682564</v>
      </c>
      <c r="AW218" s="24">
        <v>2.048970147570335</v>
      </c>
      <c r="AX218" s="23">
        <v>1.942836127285302</v>
      </c>
      <c r="AY218" s="25">
        <v>1.0497226379274969</v>
      </c>
      <c r="AZ218" s="1">
        <v>0</v>
      </c>
      <c r="BA218" s="27"/>
      <c r="BB218" s="27" t="e">
        <v>#N/A</v>
      </c>
      <c r="BC218" s="27" t="e">
        <v>#N/A</v>
      </c>
      <c r="BD218" s="27" t="e">
        <v>#N/A</v>
      </c>
      <c r="BE218" s="27" t="e">
        <v>#N/A</v>
      </c>
      <c r="BF218" s="27" t="e">
        <v>#N/A</v>
      </c>
      <c r="BG218" s="27" t="e">
        <v>#N/A</v>
      </c>
      <c r="BH218" s="4">
        <f t="shared" si="3"/>
        <v>19.58231981243482</v>
      </c>
      <c r="BI218" s="16">
        <v>30</v>
      </c>
      <c r="BJ218" s="20">
        <v>15.063322932642171</v>
      </c>
      <c r="BK218" s="18">
        <v>9.08955988545485</v>
      </c>
      <c r="BL218" s="20">
        <v>13.315240047340085</v>
      </c>
      <c r="BM218" s="18">
        <v>5.4428847561054114</v>
      </c>
      <c r="BN218" s="18">
        <v>25.103307371062005</v>
      </c>
      <c r="BO218" s="20">
        <v>12.152532615920723</v>
      </c>
      <c r="BP218" s="21">
        <v>2.0686627312960892</v>
      </c>
      <c r="BQ218" s="1">
        <v>30</v>
      </c>
      <c r="BR218" s="28">
        <v>0.10993961321539777</v>
      </c>
      <c r="BS218" s="29">
        <v>0.052778609485002514</v>
      </c>
      <c r="BT218" s="28">
        <v>0.09832148224749396</v>
      </c>
      <c r="BU218" s="29">
        <v>0.06292650446792127</v>
      </c>
      <c r="BV218" s="29">
        <v>0.1583925142290396</v>
      </c>
      <c r="BW218" s="28">
        <v>0.0995228112322122</v>
      </c>
      <c r="BX218" s="25">
        <v>1.565989766555973</v>
      </c>
    </row>
    <row r="219" spans="1:76" ht="12.75">
      <c r="A219" s="1" t="s">
        <v>85</v>
      </c>
      <c r="B219" s="17">
        <v>37073</v>
      </c>
      <c r="C219" s="18" t="s">
        <v>85</v>
      </c>
      <c r="D219" s="1">
        <v>30</v>
      </c>
      <c r="E219" s="23">
        <v>11.44211299520735</v>
      </c>
      <c r="F219" s="24">
        <v>7.144641020015024</v>
      </c>
      <c r="G219" s="23">
        <v>10.61195455488274</v>
      </c>
      <c r="H219" s="24">
        <v>5.267014520471576</v>
      </c>
      <c r="I219" s="24">
        <v>15.256767255634422</v>
      </c>
      <c r="J219" s="23">
        <v>9.639968009799409</v>
      </c>
      <c r="K219" s="25">
        <v>1.8088892761087367</v>
      </c>
      <c r="L219" s="1">
        <v>30</v>
      </c>
      <c r="M219" s="23">
        <v>0.6044956178399882</v>
      </c>
      <c r="N219" s="24">
        <v>0.21676866536491668</v>
      </c>
      <c r="O219" s="23">
        <v>0.5804319075083715</v>
      </c>
      <c r="P219" s="24">
        <v>0.37776688315774365</v>
      </c>
      <c r="Q219" s="24">
        <v>0.8431468178933705</v>
      </c>
      <c r="R219" s="23">
        <v>0.5637046014439417</v>
      </c>
      <c r="S219" s="25">
        <v>1.4848083101445322</v>
      </c>
      <c r="T219" s="1">
        <v>30</v>
      </c>
      <c r="U219" s="23">
        <v>2.408750297838198</v>
      </c>
      <c r="V219" s="24">
        <v>1.055913594883981</v>
      </c>
      <c r="W219" s="23">
        <v>2.194078366441326</v>
      </c>
      <c r="X219" s="24">
        <v>1.3903567228444873</v>
      </c>
      <c r="Y219" s="24">
        <v>3.5141570285609918</v>
      </c>
      <c r="Z219" s="23">
        <v>2.199891204457749</v>
      </c>
      <c r="AA219" s="25">
        <v>1.5427011381366602</v>
      </c>
      <c r="AB219" s="1">
        <v>30</v>
      </c>
      <c r="AC219" s="23">
        <v>6.086282515738082</v>
      </c>
      <c r="AD219" s="24">
        <v>3.8223850567291056</v>
      </c>
      <c r="AE219" s="23">
        <v>5.608019777891126</v>
      </c>
      <c r="AF219" s="24">
        <v>2.8407028360701227</v>
      </c>
      <c r="AG219" s="24">
        <v>7.433685113738328</v>
      </c>
      <c r="AH219" s="23">
        <v>5.165420096927336</v>
      </c>
      <c r="AI219" s="25">
        <v>1.772965403281606</v>
      </c>
      <c r="AJ219" s="1">
        <v>29</v>
      </c>
      <c r="AK219" s="23">
        <v>0.8938695489524924</v>
      </c>
      <c r="AL219" s="24">
        <v>0.40876010644076294</v>
      </c>
      <c r="AM219" s="23">
        <v>0.8173505577638722</v>
      </c>
      <c r="AN219" s="24">
        <v>0.5325264748555458</v>
      </c>
      <c r="AO219" s="24">
        <v>1.2650843014372182</v>
      </c>
      <c r="AP219" s="23">
        <v>0.8055879847739718</v>
      </c>
      <c r="AQ219" s="25">
        <v>1.614147185939225</v>
      </c>
      <c r="AR219" s="1">
        <v>30</v>
      </c>
      <c r="AS219" s="23">
        <v>1.8709360653956106</v>
      </c>
      <c r="AT219" s="24">
        <v>0.13701807469376465</v>
      </c>
      <c r="AU219" s="23">
        <v>1.832972286719665</v>
      </c>
      <c r="AV219" s="24">
        <v>1.7678957923773617</v>
      </c>
      <c r="AW219" s="24">
        <v>2.0396896731470484</v>
      </c>
      <c r="AX219" s="23">
        <v>1.8662505331432315</v>
      </c>
      <c r="AY219" s="25">
        <v>1.0740690548012148</v>
      </c>
      <c r="AZ219" s="1">
        <v>0</v>
      </c>
      <c r="BA219" s="27"/>
      <c r="BB219" s="27" t="e">
        <v>#N/A</v>
      </c>
      <c r="BC219" s="27" t="e">
        <v>#N/A</v>
      </c>
      <c r="BD219" s="27" t="e">
        <v>#N/A</v>
      </c>
      <c r="BE219" s="27" t="e">
        <v>#N/A</v>
      </c>
      <c r="BF219" s="27" t="e">
        <v>#N/A</v>
      </c>
      <c r="BG219" s="27" t="e">
        <v>#N/A</v>
      </c>
      <c r="BH219" s="4">
        <f t="shared" si="3"/>
        <v>20.53067518110425</v>
      </c>
      <c r="BI219" s="16">
        <v>30</v>
      </c>
      <c r="BJ219" s="20">
        <v>15.792827062387884</v>
      </c>
      <c r="BK219" s="18">
        <v>8.939284613728768</v>
      </c>
      <c r="BL219" s="20">
        <v>13.9722711056572</v>
      </c>
      <c r="BM219" s="18">
        <v>8.032279958171362</v>
      </c>
      <c r="BN219" s="18">
        <v>25.435546376956363</v>
      </c>
      <c r="BO219" s="20">
        <v>13.116076320447808</v>
      </c>
      <c r="BP219" s="21">
        <v>1.9812509589291316</v>
      </c>
      <c r="BQ219" s="1">
        <v>30</v>
      </c>
      <c r="BR219" s="28">
        <v>0.07522213146880866</v>
      </c>
      <c r="BS219" s="29">
        <v>0.04033368747714128</v>
      </c>
      <c r="BT219" s="28">
        <v>0.07449719061552787</v>
      </c>
      <c r="BU219" s="29">
        <v>0.034548509970476905</v>
      </c>
      <c r="BV219" s="29">
        <v>0.11930042647748916</v>
      </c>
      <c r="BW219" s="28">
        <v>0.0627784040173243</v>
      </c>
      <c r="BX219" s="25">
        <v>1.975225397670349</v>
      </c>
    </row>
    <row r="220" spans="1:76" ht="12.75">
      <c r="A220" s="1" t="s">
        <v>86</v>
      </c>
      <c r="B220" s="17">
        <v>37104</v>
      </c>
      <c r="C220" s="18" t="s">
        <v>86</v>
      </c>
      <c r="D220" s="1">
        <v>31</v>
      </c>
      <c r="E220" s="23">
        <v>8.437485844930723</v>
      </c>
      <c r="F220" s="24">
        <v>5.409307254298512</v>
      </c>
      <c r="G220" s="23">
        <v>7.590666741131805</v>
      </c>
      <c r="H220" s="24">
        <v>4.135032217717886</v>
      </c>
      <c r="I220" s="24">
        <v>11.392837533326333</v>
      </c>
      <c r="J220" s="23">
        <v>7.107750714944898</v>
      </c>
      <c r="K220" s="25">
        <v>1.8195789394716624</v>
      </c>
      <c r="L220" s="1">
        <v>31</v>
      </c>
      <c r="M220" s="23">
        <v>0.5016364284323322</v>
      </c>
      <c r="N220" s="24">
        <v>0.21076222412468035</v>
      </c>
      <c r="O220" s="23">
        <v>0.5281809358160318</v>
      </c>
      <c r="P220" s="24">
        <v>0.1952275815192146</v>
      </c>
      <c r="Q220" s="24">
        <v>0.6971018019012418</v>
      </c>
      <c r="R220" s="23">
        <v>0.44404053984339625</v>
      </c>
      <c r="S220" s="25">
        <v>1.7482484262644116</v>
      </c>
      <c r="T220" s="1">
        <v>31</v>
      </c>
      <c r="U220" s="23">
        <v>1.9708008279101477</v>
      </c>
      <c r="V220" s="24">
        <v>0.9447999117414128</v>
      </c>
      <c r="W220" s="23">
        <v>1.880522744942914</v>
      </c>
      <c r="X220" s="24">
        <v>1.2061836186816777</v>
      </c>
      <c r="Y220" s="24">
        <v>2.5558180528827914</v>
      </c>
      <c r="Z220" s="23">
        <v>1.7724406970685211</v>
      </c>
      <c r="AA220" s="25">
        <v>1.6038431435265605</v>
      </c>
      <c r="AB220" s="1">
        <v>31</v>
      </c>
      <c r="AC220" s="23">
        <v>4.590356179007909</v>
      </c>
      <c r="AD220" s="24">
        <v>3.125209088660271</v>
      </c>
      <c r="AE220" s="23">
        <v>3.9129388164268692</v>
      </c>
      <c r="AF220" s="24">
        <v>2.2189853253292435</v>
      </c>
      <c r="AG220" s="24">
        <v>6.389100425901251</v>
      </c>
      <c r="AH220" s="23">
        <v>3.8069644893086765</v>
      </c>
      <c r="AI220" s="25">
        <v>1.864676340843652</v>
      </c>
      <c r="AJ220" s="1">
        <v>30</v>
      </c>
      <c r="AK220" s="23">
        <v>0.8272960596207383</v>
      </c>
      <c r="AL220" s="24">
        <v>0.4072078542876285</v>
      </c>
      <c r="AM220" s="23">
        <v>0.7723202583417168</v>
      </c>
      <c r="AN220" s="24">
        <v>0.4227525976874126</v>
      </c>
      <c r="AO220" s="24">
        <v>1.1876758847523219</v>
      </c>
      <c r="AP220" s="23">
        <v>0.7326209159402248</v>
      </c>
      <c r="AQ220" s="25">
        <v>1.6771304402210747</v>
      </c>
      <c r="AR220" s="1">
        <v>31</v>
      </c>
      <c r="AS220" s="23">
        <v>1.8686076965493106</v>
      </c>
      <c r="AT220" s="24">
        <v>0.07820627248896703</v>
      </c>
      <c r="AU220" s="23">
        <v>1.8438397856837936</v>
      </c>
      <c r="AV220" s="24">
        <v>1.7947359373447505</v>
      </c>
      <c r="AW220" s="24">
        <v>1.9524497290907663</v>
      </c>
      <c r="AX220" s="23">
        <v>1.8670388796391495</v>
      </c>
      <c r="AY220" s="25">
        <v>1.0424485276204065</v>
      </c>
      <c r="AZ220" s="1">
        <v>0</v>
      </c>
      <c r="BA220" s="27"/>
      <c r="BB220" s="27" t="e">
        <v>#N/A</v>
      </c>
      <c r="BC220" s="27" t="e">
        <v>#N/A</v>
      </c>
      <c r="BD220" s="27" t="e">
        <v>#N/A</v>
      </c>
      <c r="BE220" s="27" t="e">
        <v>#N/A</v>
      </c>
      <c r="BF220" s="27" t="e">
        <v>#N/A</v>
      </c>
      <c r="BG220" s="27" t="e">
        <v>#N/A</v>
      </c>
      <c r="BH220" s="4">
        <f t="shared" si="3"/>
        <v>17.997822710797447</v>
      </c>
      <c r="BI220" s="16">
        <v>31</v>
      </c>
      <c r="BJ220" s="20">
        <v>13.844479008305727</v>
      </c>
      <c r="BK220" s="18">
        <v>11.719992375237865</v>
      </c>
      <c r="BL220" s="20">
        <v>10.270120524256546</v>
      </c>
      <c r="BM220" s="18">
        <v>3.6342864035768376</v>
      </c>
      <c r="BN220" s="18">
        <v>23.639734803324828</v>
      </c>
      <c r="BO220" s="20">
        <v>7.861751063184344</v>
      </c>
      <c r="BP220" s="21">
        <v>4.075143077749837</v>
      </c>
      <c r="BQ220" s="1">
        <v>31</v>
      </c>
      <c r="BR220" s="28">
        <v>0.16410554413155187</v>
      </c>
      <c r="BS220" s="29">
        <v>0.07278892349847908</v>
      </c>
      <c r="BT220" s="28">
        <v>0.1388890952532971</v>
      </c>
      <c r="BU220" s="29">
        <v>0.10494981548330097</v>
      </c>
      <c r="BV220" s="29">
        <v>0.22918555352302364</v>
      </c>
      <c r="BW220" s="28">
        <v>0.15160423371602355</v>
      </c>
      <c r="BX220" s="25">
        <v>1.4796661586841742</v>
      </c>
    </row>
    <row r="221" spans="1:76" ht="12.75">
      <c r="A221" s="1" t="s">
        <v>87</v>
      </c>
      <c r="B221" s="17">
        <v>37135</v>
      </c>
      <c r="C221" s="18" t="s">
        <v>87</v>
      </c>
      <c r="D221" s="1">
        <v>29</v>
      </c>
      <c r="E221" s="23">
        <v>6.671552938227541</v>
      </c>
      <c r="F221" s="24">
        <v>3.1515924693392847</v>
      </c>
      <c r="G221" s="23">
        <v>6.143252546661766</v>
      </c>
      <c r="H221" s="24">
        <v>3.7165241232090835</v>
      </c>
      <c r="I221" s="24">
        <v>9.97310397937907</v>
      </c>
      <c r="J221" s="23">
        <v>6.013169345198677</v>
      </c>
      <c r="K221" s="25">
        <v>1.594822059286358</v>
      </c>
      <c r="L221" s="1">
        <v>29</v>
      </c>
      <c r="M221" s="23">
        <v>0.6097823251511999</v>
      </c>
      <c r="N221" s="24">
        <v>0.25591000489418086</v>
      </c>
      <c r="O221" s="23">
        <v>0.5373174019700905</v>
      </c>
      <c r="P221" s="24">
        <v>0.39043091237744776</v>
      </c>
      <c r="Q221" s="24">
        <v>0.8095545665813182</v>
      </c>
      <c r="R221" s="23">
        <v>0.5612020339018426</v>
      </c>
      <c r="S221" s="25">
        <v>1.5189714131074366</v>
      </c>
      <c r="T221" s="1">
        <v>29</v>
      </c>
      <c r="U221" s="23">
        <v>1.8027073602547676</v>
      </c>
      <c r="V221" s="24">
        <v>0.6434207762958043</v>
      </c>
      <c r="W221" s="23">
        <v>1.702747657534651</v>
      </c>
      <c r="X221" s="24">
        <v>1.249750684956082</v>
      </c>
      <c r="Y221" s="24">
        <v>2.4862653379942925</v>
      </c>
      <c r="Z221" s="23">
        <v>1.6990448707156924</v>
      </c>
      <c r="AA221" s="25">
        <v>1.4178844136582502</v>
      </c>
      <c r="AB221" s="1">
        <v>29</v>
      </c>
      <c r="AC221" s="23">
        <v>3.613212446261037</v>
      </c>
      <c r="AD221" s="24">
        <v>1.7841910117526418</v>
      </c>
      <c r="AE221" s="23">
        <v>3.2469480442374095</v>
      </c>
      <c r="AF221" s="24">
        <v>2.05256231400354</v>
      </c>
      <c r="AG221" s="24">
        <v>5.433976139085012</v>
      </c>
      <c r="AH221" s="23">
        <v>3.247565047930595</v>
      </c>
      <c r="AI221" s="25">
        <v>1.5924167145124024</v>
      </c>
      <c r="AJ221" s="1">
        <v>29</v>
      </c>
      <c r="AK221" s="23">
        <v>0.8932617875308643</v>
      </c>
      <c r="AL221" s="24">
        <v>0.4803809595234451</v>
      </c>
      <c r="AM221" s="23">
        <v>0.7532671607987076</v>
      </c>
      <c r="AN221" s="24">
        <v>0.5148190136771967</v>
      </c>
      <c r="AO221" s="24">
        <v>1.1269682199516033</v>
      </c>
      <c r="AP221" s="23">
        <v>0.7846846893676952</v>
      </c>
      <c r="AQ221" s="25">
        <v>1.6885965223935935</v>
      </c>
      <c r="AR221" s="1">
        <v>29</v>
      </c>
      <c r="AS221" s="23">
        <v>1.8533600859289794</v>
      </c>
      <c r="AT221" s="24">
        <v>0.08145542969996747</v>
      </c>
      <c r="AU221" s="23">
        <v>1.883540939228078</v>
      </c>
      <c r="AV221" s="24">
        <v>1.7617981309266892</v>
      </c>
      <c r="AW221" s="24">
        <v>1.9227077669887989</v>
      </c>
      <c r="AX221" s="23">
        <v>1.8515931956560423</v>
      </c>
      <c r="AY221" s="25">
        <v>1.0457187358755577</v>
      </c>
      <c r="AZ221" s="1">
        <v>0</v>
      </c>
      <c r="BA221" s="27"/>
      <c r="BB221" s="27" t="e">
        <v>#N/A</v>
      </c>
      <c r="BC221" s="27" t="e">
        <v>#N/A</v>
      </c>
      <c r="BD221" s="27" t="e">
        <v>#N/A</v>
      </c>
      <c r="BE221" s="27" t="e">
        <v>#N/A</v>
      </c>
      <c r="BF221" s="27" t="e">
        <v>#N/A</v>
      </c>
      <c r="BG221" s="27" t="e">
        <v>#N/A</v>
      </c>
      <c r="BH221" s="4">
        <f t="shared" si="3"/>
        <v>23.532652555130475</v>
      </c>
      <c r="BI221" s="16">
        <v>29</v>
      </c>
      <c r="BJ221" s="20">
        <v>18.102040427023443</v>
      </c>
      <c r="BK221" s="18">
        <v>18.87912474141168</v>
      </c>
      <c r="BL221" s="20">
        <v>12.262851151176893</v>
      </c>
      <c r="BM221" s="18">
        <v>4.102670574840845</v>
      </c>
      <c r="BN221" s="18">
        <v>29.468552726512854</v>
      </c>
      <c r="BO221" s="20">
        <v>11.408871526673103</v>
      </c>
      <c r="BP221" s="21">
        <v>2.7664992019370613</v>
      </c>
      <c r="BQ221" s="1">
        <v>29</v>
      </c>
      <c r="BR221" s="28">
        <v>0.12647041648458865</v>
      </c>
      <c r="BS221" s="29">
        <v>0.05738087219216509</v>
      </c>
      <c r="BT221" s="28">
        <v>0.12614009485426306</v>
      </c>
      <c r="BU221" s="29">
        <v>0.07631171769830798</v>
      </c>
      <c r="BV221" s="29">
        <v>0.18427832127337482</v>
      </c>
      <c r="BW221" s="28">
        <v>0.1134123568772738</v>
      </c>
      <c r="BX221" s="25">
        <v>1.6500957227334083</v>
      </c>
    </row>
    <row r="222" spans="1:76" ht="12.75">
      <c r="A222" s="1" t="s">
        <v>88</v>
      </c>
      <c r="B222" s="17">
        <v>37165</v>
      </c>
      <c r="C222" s="18" t="s">
        <v>88</v>
      </c>
      <c r="D222" s="1">
        <v>31</v>
      </c>
      <c r="E222" s="23">
        <v>11.869925026734117</v>
      </c>
      <c r="F222" s="24">
        <v>10.456798332005786</v>
      </c>
      <c r="G222" s="23">
        <v>8.46953466315633</v>
      </c>
      <c r="H222" s="24">
        <v>6.280333840818129</v>
      </c>
      <c r="I222" s="24">
        <v>13.285887967357906</v>
      </c>
      <c r="J222" s="23">
        <v>9.522837834185344</v>
      </c>
      <c r="K222" s="25">
        <v>1.8277849645646829</v>
      </c>
      <c r="L222" s="1">
        <v>31</v>
      </c>
      <c r="M222" s="23">
        <v>0.4356658490862959</v>
      </c>
      <c r="N222" s="24">
        <v>0.25671376236981525</v>
      </c>
      <c r="O222" s="23">
        <v>0.3861917788664733</v>
      </c>
      <c r="P222" s="24">
        <v>0.18442772038604852</v>
      </c>
      <c r="Q222" s="24">
        <v>0.6486240217847741</v>
      </c>
      <c r="R222" s="23">
        <v>0.3633823200861388</v>
      </c>
      <c r="S222" s="25">
        <v>1.8964004559141325</v>
      </c>
      <c r="T222" s="1">
        <v>31</v>
      </c>
      <c r="U222" s="23">
        <v>2.1228561293751746</v>
      </c>
      <c r="V222" s="24">
        <v>1.6532921463370207</v>
      </c>
      <c r="W222" s="23">
        <v>1.6551824285790921</v>
      </c>
      <c r="X222" s="24">
        <v>1.150381588277043</v>
      </c>
      <c r="Y222" s="24">
        <v>2.4428228336578397</v>
      </c>
      <c r="Z222" s="23">
        <v>1.7815270479093792</v>
      </c>
      <c r="AA222" s="25">
        <v>1.7250059677264173</v>
      </c>
      <c r="AB222" s="1">
        <v>31</v>
      </c>
      <c r="AC222" s="23">
        <v>6.406688780176433</v>
      </c>
      <c r="AD222" s="24">
        <v>5.654582775114253</v>
      </c>
      <c r="AE222" s="23">
        <v>4.574940092661805</v>
      </c>
      <c r="AF222" s="24">
        <v>3.2101806080287236</v>
      </c>
      <c r="AG222" s="24">
        <v>7.22553914160724</v>
      </c>
      <c r="AH222" s="23">
        <v>5.13479538240481</v>
      </c>
      <c r="AI222" s="25">
        <v>1.8315099213558932</v>
      </c>
      <c r="AJ222" s="1">
        <v>29</v>
      </c>
      <c r="AK222" s="23">
        <v>0.4584437130858098</v>
      </c>
      <c r="AL222" s="24">
        <v>0.4052248484409041</v>
      </c>
      <c r="AM222" s="23">
        <v>0.4024475060360405</v>
      </c>
      <c r="AN222" s="24">
        <v>0.10678296580448553</v>
      </c>
      <c r="AO222" s="24">
        <v>0.8519224155895905</v>
      </c>
      <c r="AP222" s="23">
        <v>0.3746999912644678</v>
      </c>
      <c r="AQ222" s="25">
        <v>2.4341807336238532</v>
      </c>
      <c r="AR222" s="1">
        <v>31</v>
      </c>
      <c r="AS222" s="23">
        <v>1.8555467389714513</v>
      </c>
      <c r="AT222" s="24">
        <v>0.06121541020792964</v>
      </c>
      <c r="AU222" s="23">
        <v>1.853244327194746</v>
      </c>
      <c r="AV222" s="24">
        <v>1.801708979366575</v>
      </c>
      <c r="AW222" s="24">
        <v>1.8955584692557257</v>
      </c>
      <c r="AX222" s="23">
        <v>1.8545700704680188</v>
      </c>
      <c r="AY222" s="25">
        <v>1.0335420843749357</v>
      </c>
      <c r="AZ222" s="1">
        <v>0</v>
      </c>
      <c r="BA222" s="27"/>
      <c r="BB222" s="27" t="e">
        <v>#N/A</v>
      </c>
      <c r="BC222" s="27" t="e">
        <v>#N/A</v>
      </c>
      <c r="BD222" s="27" t="e">
        <v>#N/A</v>
      </c>
      <c r="BE222" s="27" t="e">
        <v>#N/A</v>
      </c>
      <c r="BF222" s="27" t="e">
        <v>#N/A</v>
      </c>
      <c r="BG222" s="27" t="e">
        <v>#N/A</v>
      </c>
      <c r="BH222" s="4">
        <f t="shared" si="3"/>
        <v>15.90179499631911</v>
      </c>
      <c r="BI222" s="16">
        <v>31</v>
      </c>
      <c r="BJ222" s="20">
        <v>12.232149997168545</v>
      </c>
      <c r="BK222" s="18">
        <v>12.557495806317649</v>
      </c>
      <c r="BL222" s="20">
        <v>5.301545365714149</v>
      </c>
      <c r="BM222" s="18">
        <v>2.3477379745790596</v>
      </c>
      <c r="BN222" s="18">
        <v>24.95611526376491</v>
      </c>
      <c r="BO222" s="20">
        <v>7.09325189062892</v>
      </c>
      <c r="BP222" s="21">
        <v>3.0011437312146847</v>
      </c>
      <c r="BQ222" s="1">
        <v>31</v>
      </c>
      <c r="BR222" s="28">
        <v>0.07481561417490083</v>
      </c>
      <c r="BS222" s="29">
        <v>0.044646320551038766</v>
      </c>
      <c r="BT222" s="28">
        <v>0.06622110767264164</v>
      </c>
      <c r="BU222" s="29">
        <v>0.035421167307911394</v>
      </c>
      <c r="BV222" s="29">
        <v>0.11732380860020822</v>
      </c>
      <c r="BW222" s="28">
        <v>0.06576836787608838</v>
      </c>
      <c r="BX222" s="25">
        <v>1.8289414755645408</v>
      </c>
    </row>
    <row r="223" spans="1:76" ht="12.75">
      <c r="A223" s="1" t="s">
        <v>89</v>
      </c>
      <c r="B223" s="17">
        <v>37196</v>
      </c>
      <c r="C223" s="18" t="s">
        <v>89</v>
      </c>
      <c r="D223" s="13">
        <v>0</v>
      </c>
      <c r="E223" s="14"/>
      <c r="F223" s="14"/>
      <c r="G223" s="8"/>
      <c r="H223" s="8"/>
      <c r="I223" s="8"/>
      <c r="J223" s="8"/>
      <c r="K223" s="8"/>
      <c r="L223" s="13">
        <v>0</v>
      </c>
      <c r="M223" s="14"/>
      <c r="N223" s="14"/>
      <c r="O223" s="9"/>
      <c r="P223" s="9"/>
      <c r="Q223" s="9"/>
      <c r="R223" s="9"/>
      <c r="S223" s="9"/>
      <c r="T223" s="13">
        <v>0</v>
      </c>
      <c r="U223" s="14"/>
      <c r="V223" s="14"/>
      <c r="W223" s="8"/>
      <c r="X223" s="8"/>
      <c r="Y223" s="8"/>
      <c r="Z223" s="8"/>
      <c r="AA223" s="8"/>
      <c r="AB223" s="13">
        <v>0</v>
      </c>
      <c r="AC223" s="14"/>
      <c r="AD223" s="14"/>
      <c r="AE223" s="9"/>
      <c r="AF223" s="9"/>
      <c r="AG223" s="9"/>
      <c r="AH223" s="9"/>
      <c r="AI223" s="9"/>
      <c r="AJ223" s="13">
        <v>0</v>
      </c>
      <c r="AK223" s="14"/>
      <c r="AL223" s="14"/>
      <c r="AM223" s="12"/>
      <c r="AN223" s="12"/>
      <c r="AO223" s="12"/>
      <c r="AP223" s="12"/>
      <c r="AQ223" s="12"/>
      <c r="AR223" s="30">
        <v>0</v>
      </c>
      <c r="AS223" s="9"/>
      <c r="AT223" s="9"/>
      <c r="AU223" s="9"/>
      <c r="AV223" s="9"/>
      <c r="AW223" s="9"/>
      <c r="AX223" s="9"/>
      <c r="AY223" s="9"/>
      <c r="AZ223" s="13">
        <v>0</v>
      </c>
      <c r="BA223" s="6"/>
      <c r="BB223" s="6"/>
      <c r="BC223" s="4"/>
      <c r="BD223" s="4"/>
      <c r="BE223" s="4"/>
      <c r="BF223" s="4"/>
      <c r="BG223" s="4"/>
      <c r="BH223" s="4"/>
      <c r="BI223" s="13">
        <v>0</v>
      </c>
      <c r="BJ223" s="14"/>
      <c r="BK223" s="14"/>
      <c r="BL223" s="12"/>
      <c r="BM223" s="12"/>
      <c r="BN223" s="12"/>
      <c r="BO223" s="12"/>
      <c r="BP223" s="12"/>
      <c r="BQ223" s="12">
        <v>0</v>
      </c>
      <c r="BR223" s="4"/>
      <c r="BS223" s="4"/>
      <c r="BT223" s="4"/>
      <c r="BU223" s="4"/>
      <c r="BV223" s="4"/>
      <c r="BW223" s="4"/>
      <c r="BX223" s="4"/>
    </row>
    <row r="224" spans="1:76" ht="12.75">
      <c r="A224" s="1" t="s">
        <v>90</v>
      </c>
      <c r="B224" s="17">
        <v>37226</v>
      </c>
      <c r="C224" s="18" t="s">
        <v>90</v>
      </c>
      <c r="D224" s="13">
        <v>0</v>
      </c>
      <c r="E224" s="14"/>
      <c r="F224" s="14"/>
      <c r="G224" s="8"/>
      <c r="H224" s="8"/>
      <c r="I224" s="8"/>
      <c r="J224" s="8"/>
      <c r="K224" s="8"/>
      <c r="L224" s="13">
        <v>0</v>
      </c>
      <c r="M224" s="14"/>
      <c r="N224" s="14"/>
      <c r="O224" s="9"/>
      <c r="P224" s="9"/>
      <c r="Q224" s="9"/>
      <c r="R224" s="9"/>
      <c r="S224" s="9"/>
      <c r="T224" s="13">
        <v>0</v>
      </c>
      <c r="U224" s="14"/>
      <c r="V224" s="14"/>
      <c r="W224" s="8"/>
      <c r="X224" s="8"/>
      <c r="Y224" s="8"/>
      <c r="Z224" s="8"/>
      <c r="AA224" s="8"/>
      <c r="AB224" s="13">
        <v>0</v>
      </c>
      <c r="AC224" s="14"/>
      <c r="AD224" s="14"/>
      <c r="AE224" s="9"/>
      <c r="AF224" s="9"/>
      <c r="AG224" s="9"/>
      <c r="AH224" s="9"/>
      <c r="AI224" s="9"/>
      <c r="AJ224" s="13">
        <v>0</v>
      </c>
      <c r="AK224" s="14"/>
      <c r="AL224" s="14"/>
      <c r="AM224" s="12"/>
      <c r="AN224" s="12"/>
      <c r="AO224" s="12"/>
      <c r="AP224" s="12"/>
      <c r="AQ224" s="12"/>
      <c r="AR224" s="30">
        <v>0</v>
      </c>
      <c r="AS224" s="9"/>
      <c r="AT224" s="9"/>
      <c r="AU224" s="9"/>
      <c r="AV224" s="9"/>
      <c r="AW224" s="9"/>
      <c r="AX224" s="9"/>
      <c r="AY224" s="9"/>
      <c r="AZ224" s="13">
        <v>0</v>
      </c>
      <c r="BA224" s="6"/>
      <c r="BB224" s="6"/>
      <c r="BC224" s="4"/>
      <c r="BD224" s="4"/>
      <c r="BE224" s="4"/>
      <c r="BF224" s="4"/>
      <c r="BG224" s="4"/>
      <c r="BH224" s="4"/>
      <c r="BI224" s="13">
        <v>0</v>
      </c>
      <c r="BJ224" s="14"/>
      <c r="BK224" s="14"/>
      <c r="BL224" s="12"/>
      <c r="BM224" s="12"/>
      <c r="BN224" s="12"/>
      <c r="BO224" s="12"/>
      <c r="BP224" s="12"/>
      <c r="BQ224" s="12">
        <v>0</v>
      </c>
      <c r="BR224" s="4"/>
      <c r="BS224" s="4"/>
      <c r="BT224" s="4"/>
      <c r="BU224" s="4"/>
      <c r="BV224" s="4"/>
      <c r="BW224" s="4"/>
      <c r="BX224" s="4"/>
    </row>
    <row r="225" spans="3:76" ht="12.75">
      <c r="C225" s="16"/>
      <c r="D225" s="16"/>
      <c r="E225" s="20"/>
      <c r="F225" s="18"/>
      <c r="G225" s="20"/>
      <c r="H225" s="18"/>
      <c r="I225" s="18"/>
      <c r="J225" s="20"/>
      <c r="K225" s="21"/>
      <c r="M225" s="20"/>
      <c r="N225" s="18"/>
      <c r="O225" s="20"/>
      <c r="P225" s="18"/>
      <c r="Q225" s="18"/>
      <c r="R225" s="20"/>
      <c r="S225" s="21"/>
      <c r="U225" s="20"/>
      <c r="V225" s="18"/>
      <c r="W225" s="20"/>
      <c r="X225" s="18"/>
      <c r="Y225" s="18"/>
      <c r="Z225" s="20"/>
      <c r="AA225" s="21"/>
      <c r="AC225" s="20"/>
      <c r="AD225" s="18"/>
      <c r="AE225" s="20"/>
      <c r="AF225" s="18"/>
      <c r="AG225" s="18"/>
      <c r="AH225" s="20"/>
      <c r="AI225" s="21"/>
      <c r="AK225" s="20"/>
      <c r="AL225" s="18"/>
      <c r="AM225" s="20"/>
      <c r="AN225" s="18"/>
      <c r="AO225" s="18"/>
      <c r="AP225" s="20"/>
      <c r="AQ225" s="21"/>
      <c r="AS225" s="20"/>
      <c r="AT225" s="18"/>
      <c r="AU225" s="20"/>
      <c r="AV225" s="18"/>
      <c r="AW225" s="18"/>
      <c r="AX225" s="20"/>
      <c r="AY225" s="21"/>
      <c r="BA225" s="22"/>
      <c r="BB225" s="19"/>
      <c r="BC225" s="22"/>
      <c r="BD225" s="19"/>
      <c r="BE225" s="19"/>
      <c r="BF225" s="22"/>
      <c r="BG225" s="21"/>
      <c r="BH225" s="21"/>
      <c r="BJ225" s="20"/>
      <c r="BK225" s="18"/>
      <c r="BL225" s="20"/>
      <c r="BM225" s="18"/>
      <c r="BN225" s="18"/>
      <c r="BO225" s="20"/>
      <c r="BP225" s="21"/>
      <c r="BR225" s="22"/>
      <c r="BS225" s="19"/>
      <c r="BT225" s="22"/>
      <c r="BU225" s="19"/>
      <c r="BV225" s="19"/>
      <c r="BW225" s="22"/>
      <c r="BX225" s="21"/>
    </row>
    <row r="226" spans="1:76" ht="12.75">
      <c r="A226" s="1" t="s">
        <v>91</v>
      </c>
      <c r="B226" s="16" t="s">
        <v>116</v>
      </c>
      <c r="C226" s="16" t="s">
        <v>91</v>
      </c>
      <c r="D226" s="16">
        <v>341</v>
      </c>
      <c r="E226" s="20">
        <v>6.657219333101259</v>
      </c>
      <c r="F226" s="18">
        <v>3.072122384386517</v>
      </c>
      <c r="G226" s="20">
        <v>6.139562401561241</v>
      </c>
      <c r="H226" s="18">
        <v>4.046713793623261</v>
      </c>
      <c r="I226" s="18">
        <v>9.000393842135777</v>
      </c>
      <c r="J226" s="20">
        <v>6.093289355444723</v>
      </c>
      <c r="K226" s="21">
        <v>1.5105047234863003</v>
      </c>
      <c r="L226" s="1">
        <v>341</v>
      </c>
      <c r="M226" s="20">
        <v>0.4045236317388411</v>
      </c>
      <c r="N226" s="18">
        <v>0.28428833480291543</v>
      </c>
      <c r="O226" s="20">
        <v>0.34317284307547474</v>
      </c>
      <c r="P226" s="18">
        <v>0.1558480154083742</v>
      </c>
      <c r="Q226" s="18">
        <v>0.6294895433906444</v>
      </c>
      <c r="R226" s="20">
        <v>0.3243590901929479</v>
      </c>
      <c r="S226" s="21">
        <v>1.9641273517454776</v>
      </c>
      <c r="T226" s="1">
        <v>341</v>
      </c>
      <c r="U226" s="20">
        <v>1.5987082484270048</v>
      </c>
      <c r="V226" s="18">
        <v>0.6357315644611974</v>
      </c>
      <c r="W226" s="20">
        <v>1.47774275854857</v>
      </c>
      <c r="X226" s="18">
        <v>1.0248660980300466</v>
      </c>
      <c r="Y226" s="18">
        <v>2.1142308084223917</v>
      </c>
      <c r="Z226" s="20">
        <v>1.4870898928259542</v>
      </c>
      <c r="AA226" s="21">
        <v>1.462303240067818</v>
      </c>
      <c r="AB226" s="1">
        <v>341</v>
      </c>
      <c r="AC226" s="20">
        <v>3.8494176674651626</v>
      </c>
      <c r="AD226" s="18">
        <v>1.7355287376374415</v>
      </c>
      <c r="AE226" s="20">
        <v>3.52150694123091</v>
      </c>
      <c r="AF226" s="18">
        <v>2.380162485824684</v>
      </c>
      <c r="AG226" s="18">
        <v>5.085898518834345</v>
      </c>
      <c r="AH226" s="20">
        <v>3.5395428640035926</v>
      </c>
      <c r="AI226" s="21">
        <v>1.493018075053583</v>
      </c>
      <c r="AJ226" s="1">
        <v>341</v>
      </c>
      <c r="AK226" s="20">
        <v>0.6298098215260216</v>
      </c>
      <c r="AL226" s="18">
        <v>0.4236831660500658</v>
      </c>
      <c r="AM226" s="20">
        <v>0.5396691202006872</v>
      </c>
      <c r="AN226" s="18">
        <v>0.23312825039757482</v>
      </c>
      <c r="AO226" s="18">
        <v>1.0174880798502122</v>
      </c>
      <c r="AP226" s="20">
        <v>0.5049168902980012</v>
      </c>
      <c r="AQ226" s="21">
        <v>2.0206193234790133</v>
      </c>
      <c r="AR226" s="1">
        <v>341</v>
      </c>
      <c r="AS226" s="20">
        <v>1.7227070812520913</v>
      </c>
      <c r="AT226" s="18">
        <v>0.06477216277931269</v>
      </c>
      <c r="AU226" s="20">
        <v>1.7203056129677947</v>
      </c>
      <c r="AV226" s="18">
        <v>1.6701490064579483</v>
      </c>
      <c r="AW226" s="18">
        <v>1.7805331219460085</v>
      </c>
      <c r="AX226" s="20">
        <v>1.7214904832520022</v>
      </c>
      <c r="AY226" s="21">
        <v>1.0384001958014546</v>
      </c>
      <c r="AZ226" s="1">
        <v>110</v>
      </c>
      <c r="BA226" s="22">
        <v>0.017882348735725025</v>
      </c>
      <c r="BB226" s="19">
        <v>0.007966519877475266</v>
      </c>
      <c r="BC226" s="22">
        <v>0.016970656902751</v>
      </c>
      <c r="BD226" s="19">
        <v>0.010546252115340453</v>
      </c>
      <c r="BE226" s="19">
        <v>0.02355089287405741</v>
      </c>
      <c r="BF226" s="22">
        <v>0.01634164440456052</v>
      </c>
      <c r="BG226" s="21">
        <v>1.5348011660697567</v>
      </c>
      <c r="BH226" s="21"/>
      <c r="BI226" s="1">
        <v>341</v>
      </c>
      <c r="BJ226" s="20">
        <v>8.297438129139477</v>
      </c>
      <c r="BK226" s="18">
        <v>11.718635834495641</v>
      </c>
      <c r="BL226" s="20">
        <v>3.63636363636364</v>
      </c>
      <c r="BM226" s="18">
        <v>0.304206397049683</v>
      </c>
      <c r="BN226" s="18">
        <v>16.81150698056373</v>
      </c>
      <c r="BO226" s="20">
        <v>2.6361460864487976</v>
      </c>
      <c r="BP226" s="21">
        <v>5.830513544863662</v>
      </c>
      <c r="BQ226" s="1">
        <v>127</v>
      </c>
      <c r="BR226" s="22">
        <v>0.08749512549971802</v>
      </c>
      <c r="BS226" s="19">
        <v>0.13922960080136337</v>
      </c>
      <c r="BT226" s="22">
        <v>0.0478503719831447</v>
      </c>
      <c r="BU226" s="19">
        <v>0.0006844935189314141</v>
      </c>
      <c r="BV226" s="19">
        <v>0.17018484699002687</v>
      </c>
      <c r="BW226" s="22">
        <v>0.04458553297122955</v>
      </c>
      <c r="BX226" s="21">
        <v>4.834089097453903</v>
      </c>
    </row>
    <row r="227" spans="1:76" ht="12.75">
      <c r="A227" s="1" t="s">
        <v>92</v>
      </c>
      <c r="B227" s="16" t="s">
        <v>93</v>
      </c>
      <c r="C227" s="16" t="s">
        <v>92</v>
      </c>
      <c r="D227" s="16">
        <v>12</v>
      </c>
      <c r="E227" s="20">
        <v>6.640667176368315</v>
      </c>
      <c r="F227" s="18">
        <v>1.09261416356973</v>
      </c>
      <c r="G227" s="20">
        <v>6.322137884373088</v>
      </c>
      <c r="H227" s="18">
        <v>5.5061387839188045</v>
      </c>
      <c r="I227" s="18">
        <v>7.312706144408818</v>
      </c>
      <c r="J227" s="20">
        <v>6.085632375878587</v>
      </c>
      <c r="K227" s="21"/>
      <c r="L227" s="1">
        <v>12</v>
      </c>
      <c r="M227" s="20">
        <v>0.40970156001374525</v>
      </c>
      <c r="N227" s="18">
        <v>0.1473340483844181</v>
      </c>
      <c r="O227" s="20">
        <v>0.3508947701158399</v>
      </c>
      <c r="P227" s="18">
        <v>0.21150947655166433</v>
      </c>
      <c r="Q227" s="18">
        <v>0.49507994457214055</v>
      </c>
      <c r="R227" s="20">
        <v>0.3298959829179018</v>
      </c>
      <c r="S227" s="21"/>
      <c r="T227" s="1">
        <v>12</v>
      </c>
      <c r="U227" s="20">
        <v>1.6189422739919488</v>
      </c>
      <c r="V227" s="18">
        <v>0.278858451782007</v>
      </c>
      <c r="W227" s="20">
        <v>1.5422843976459146</v>
      </c>
      <c r="X227" s="18">
        <v>1.357537585454431</v>
      </c>
      <c r="Y227" s="18">
        <v>1.7103880152223212</v>
      </c>
      <c r="Z227" s="20">
        <v>1.5043636298978051</v>
      </c>
      <c r="AA227" s="21"/>
      <c r="AB227" s="1">
        <v>12</v>
      </c>
      <c r="AC227" s="20">
        <v>3.8429484649332957</v>
      </c>
      <c r="AD227" s="18">
        <v>0.5979669765709883</v>
      </c>
      <c r="AE227" s="20">
        <v>3.6374122428045683</v>
      </c>
      <c r="AF227" s="18">
        <v>3.2547644117746275</v>
      </c>
      <c r="AG227" s="18">
        <v>4.127039817455002</v>
      </c>
      <c r="AH227" s="20">
        <v>3.537753181361396</v>
      </c>
      <c r="AI227" s="21"/>
      <c r="AJ227" s="1">
        <v>12</v>
      </c>
      <c r="AK227" s="20">
        <v>0.6516721453682383</v>
      </c>
      <c r="AL227" s="18">
        <v>0.28173876575340406</v>
      </c>
      <c r="AM227" s="20">
        <v>0.5842413419918429</v>
      </c>
      <c r="AN227" s="18">
        <v>0.31375626435377557</v>
      </c>
      <c r="AO227" s="18">
        <v>0.8358051220946446</v>
      </c>
      <c r="AP227" s="20">
        <v>0.5199272489626907</v>
      </c>
      <c r="AQ227" s="21"/>
      <c r="AR227" s="1">
        <v>12</v>
      </c>
      <c r="AS227" s="20">
        <v>1.7214352727346982</v>
      </c>
      <c r="AT227" s="18">
        <v>0.029762394624076427</v>
      </c>
      <c r="AU227" s="20">
        <v>1.716450022992773</v>
      </c>
      <c r="AV227" s="18">
        <v>1.6990309946758897</v>
      </c>
      <c r="AW227" s="18">
        <v>1.7548005924732553</v>
      </c>
      <c r="AX227" s="20">
        <v>1.720196990547746</v>
      </c>
      <c r="AY227" s="21"/>
      <c r="AZ227" s="1">
        <v>12</v>
      </c>
      <c r="BA227" s="22" t="e">
        <v>#DIV/0!</v>
      </c>
      <c r="BB227" s="19" t="e">
        <v>#DIV/0!</v>
      </c>
      <c r="BC227" s="22" t="e">
        <v>#NUM!</v>
      </c>
      <c r="BD227" s="19" t="e">
        <v>#NUM!</v>
      </c>
      <c r="BE227" s="19" t="e">
        <v>#NUM!</v>
      </c>
      <c r="BF227" s="22" t="e">
        <v>#DIV/0!</v>
      </c>
      <c r="BG227" s="21"/>
      <c r="BH227" s="21"/>
      <c r="BI227" s="1">
        <v>12</v>
      </c>
      <c r="BJ227" s="20">
        <v>8.677693694825523</v>
      </c>
      <c r="BK227" s="18">
        <v>7.341379989751194</v>
      </c>
      <c r="BL227" s="20">
        <v>4.5564950576655745</v>
      </c>
      <c r="BM227" s="18">
        <v>0.5242629379157688</v>
      </c>
      <c r="BN227" s="18">
        <v>13.665130592540956</v>
      </c>
      <c r="BO227" s="20">
        <v>2.8341135446102363</v>
      </c>
      <c r="BP227" s="21"/>
      <c r="BQ227" s="1">
        <v>12</v>
      </c>
      <c r="BR227" s="22" t="e">
        <v>#DIV/0!</v>
      </c>
      <c r="BS227" s="19" t="e">
        <v>#DIV/0!</v>
      </c>
      <c r="BT227" s="22" t="e">
        <v>#NUM!</v>
      </c>
      <c r="BU227" s="19" t="e">
        <v>#NUM!</v>
      </c>
      <c r="BV227" s="19" t="e">
        <v>#NUM!</v>
      </c>
      <c r="BW227" s="22" t="e">
        <v>#DIV/0!</v>
      </c>
      <c r="BX227" s="21"/>
    </row>
    <row r="228" spans="1:76" ht="12.75">
      <c r="A228" s="1" t="s">
        <v>91</v>
      </c>
      <c r="B228" s="16" t="s">
        <v>94</v>
      </c>
      <c r="C228" s="16" t="s">
        <v>91</v>
      </c>
      <c r="D228" s="16">
        <v>351</v>
      </c>
      <c r="E228" s="20">
        <v>10.874035895512757</v>
      </c>
      <c r="F228" s="18">
        <v>4.800073117877203</v>
      </c>
      <c r="G228" s="20">
        <v>9.89603074596275</v>
      </c>
      <c r="H228" s="18">
        <v>6.48097472891385</v>
      </c>
      <c r="I228" s="18">
        <v>15.1918424050042</v>
      </c>
      <c r="J228" s="20">
        <v>9.884295924377488</v>
      </c>
      <c r="K228" s="21">
        <v>1.5636279343784443</v>
      </c>
      <c r="L228" s="1">
        <v>351</v>
      </c>
      <c r="M228" s="20">
        <v>0.6302371564995637</v>
      </c>
      <c r="N228" s="18">
        <v>0.4141888429554796</v>
      </c>
      <c r="O228" s="20">
        <v>0.537388198757764</v>
      </c>
      <c r="P228" s="18">
        <v>0.256908199148621</v>
      </c>
      <c r="Q228" s="18">
        <v>0.986125201717808</v>
      </c>
      <c r="R228" s="20">
        <v>0.5180202290171241</v>
      </c>
      <c r="S228" s="21">
        <v>1.9019257522793016</v>
      </c>
      <c r="T228" s="1">
        <v>351</v>
      </c>
      <c r="U228" s="20">
        <v>2.393084253735882</v>
      </c>
      <c r="V228" s="18">
        <v>0.8785869671316324</v>
      </c>
      <c r="W228" s="20">
        <v>2.23939707961524</v>
      </c>
      <c r="X228" s="18">
        <v>1.5477617248687</v>
      </c>
      <c r="Y228" s="18">
        <v>3.23947481681569</v>
      </c>
      <c r="Z228" s="20">
        <v>2.245396726890434</v>
      </c>
      <c r="AA228" s="21">
        <v>1.4299678722038407</v>
      </c>
      <c r="AB228" s="1">
        <v>351</v>
      </c>
      <c r="AC228" s="20">
        <v>6.1866581709420485</v>
      </c>
      <c r="AD228" s="18">
        <v>2.687251481063301</v>
      </c>
      <c r="AE228" s="20">
        <v>5.6501415706246</v>
      </c>
      <c r="AF228" s="18">
        <v>3.7489724460669</v>
      </c>
      <c r="AG228" s="18">
        <v>8.54172082257634</v>
      </c>
      <c r="AH228" s="20">
        <v>5.6464313263102985</v>
      </c>
      <c r="AI228" s="21">
        <v>1.545042667893068</v>
      </c>
      <c r="AJ228" s="1">
        <v>347</v>
      </c>
      <c r="AK228" s="20">
        <v>0.8352680028938386</v>
      </c>
      <c r="AL228" s="18">
        <v>0.5752406591181909</v>
      </c>
      <c r="AM228" s="20">
        <v>0.71413196514917</v>
      </c>
      <c r="AN228" s="18">
        <v>0.3494026872456263</v>
      </c>
      <c r="AO228" s="18">
        <v>1.328152571815886</v>
      </c>
      <c r="AP228" s="20">
        <v>0.688826259810327</v>
      </c>
      <c r="AQ228" s="21">
        <v>1.9193227548571612</v>
      </c>
      <c r="AR228" s="1">
        <v>351</v>
      </c>
      <c r="AS228" s="20">
        <v>1.751986194497989</v>
      </c>
      <c r="AT228" s="18">
        <v>0.07112349403559866</v>
      </c>
      <c r="AU228" s="20">
        <v>1.75365285534527</v>
      </c>
      <c r="AV228" s="18">
        <v>1.68846753140462</v>
      </c>
      <c r="AW228" s="18">
        <v>1.81733134318505</v>
      </c>
      <c r="AX228" s="20">
        <v>1.7505385885630673</v>
      </c>
      <c r="AY228" s="21">
        <v>1.0416390207522068</v>
      </c>
      <c r="AZ228" s="1">
        <v>341</v>
      </c>
      <c r="BA228" s="22">
        <v>0.022928588158630893</v>
      </c>
      <c r="BB228" s="19">
        <v>0.00954950296976633</v>
      </c>
      <c r="BC228" s="22">
        <v>0.0206846244518155</v>
      </c>
      <c r="BD228" s="19">
        <v>0.01400129858216466</v>
      </c>
      <c r="BE228" s="19">
        <v>0.03248947649624376</v>
      </c>
      <c r="BF228" s="22">
        <v>0.02119213070182477</v>
      </c>
      <c r="BG228" s="21">
        <v>1.4815611135883373</v>
      </c>
      <c r="BH228" s="21"/>
      <c r="BI228" s="1">
        <v>349</v>
      </c>
      <c r="BJ228" s="20">
        <v>11.269125454567751</v>
      </c>
      <c r="BK228" s="18">
        <v>15.791192408595663</v>
      </c>
      <c r="BL228" s="20">
        <v>5.22212148685403</v>
      </c>
      <c r="BM228" s="18">
        <v>0.471698113207547</v>
      </c>
      <c r="BN228" s="18">
        <v>22.668490412557897</v>
      </c>
      <c r="BO228" s="20">
        <v>3.975460489343141</v>
      </c>
      <c r="BP228" s="21">
        <v>6.07446101126379</v>
      </c>
      <c r="BQ228" s="1">
        <v>316</v>
      </c>
      <c r="BR228" s="22">
        <v>0.08309549748472739</v>
      </c>
      <c r="BS228" s="19">
        <v>0.0864219063175331</v>
      </c>
      <c r="BT228" s="22">
        <v>0.06044840342157415</v>
      </c>
      <c r="BU228" s="19">
        <v>0.005912283404772841</v>
      </c>
      <c r="BV228" s="19">
        <v>0.16310604232209436</v>
      </c>
      <c r="BW228" s="22">
        <v>0.05678357560899224</v>
      </c>
      <c r="BX228" s="21">
        <v>3.3394694091754564</v>
      </c>
    </row>
    <row r="229" spans="1:76" ht="12.75">
      <c r="A229" s="1" t="s">
        <v>92</v>
      </c>
      <c r="B229" s="16" t="s">
        <v>95</v>
      </c>
      <c r="C229" s="16" t="s">
        <v>92</v>
      </c>
      <c r="D229" s="16">
        <v>12</v>
      </c>
      <c r="E229" s="20">
        <v>10.848117202400156</v>
      </c>
      <c r="F229" s="18">
        <v>2.3789878776213675</v>
      </c>
      <c r="G229" s="20">
        <v>9.5206298103655</v>
      </c>
      <c r="H229" s="18">
        <v>8.453447349430851</v>
      </c>
      <c r="I229" s="18">
        <v>11.936505171340904</v>
      </c>
      <c r="J229" s="20">
        <v>9.85377600068946</v>
      </c>
      <c r="K229" s="21"/>
      <c r="L229" s="1">
        <v>12</v>
      </c>
      <c r="M229" s="20">
        <v>0.6287126282731078</v>
      </c>
      <c r="N229" s="18">
        <v>0.17534131364464314</v>
      </c>
      <c r="O229" s="20">
        <v>0.49467824142133476</v>
      </c>
      <c r="P229" s="18">
        <v>0.3195263213815929</v>
      </c>
      <c r="Q229" s="18">
        <v>0.733941767504253</v>
      </c>
      <c r="R229" s="20">
        <v>0.5169374568154079</v>
      </c>
      <c r="S229" s="21"/>
      <c r="T229" s="1">
        <v>12</v>
      </c>
      <c r="U229" s="20">
        <v>2.392168111176547</v>
      </c>
      <c r="V229" s="18">
        <v>0.30975463479958104</v>
      </c>
      <c r="W229" s="20">
        <v>2.2094606704441997</v>
      </c>
      <c r="X229" s="18">
        <v>1.9675661267953588</v>
      </c>
      <c r="Y229" s="18">
        <v>2.463732487104688</v>
      </c>
      <c r="Z229" s="20">
        <v>2.2442719714059125</v>
      </c>
      <c r="AA229" s="21"/>
      <c r="AB229" s="1">
        <v>12</v>
      </c>
      <c r="AC229" s="20">
        <v>6.176085929682077</v>
      </c>
      <c r="AD229" s="18">
        <v>1.2965931399799078</v>
      </c>
      <c r="AE229" s="20">
        <v>5.5794429711380005</v>
      </c>
      <c r="AF229" s="18">
        <v>4.957748579524948</v>
      </c>
      <c r="AG229" s="18">
        <v>6.643348052100549</v>
      </c>
      <c r="AH229" s="20">
        <v>5.632708966861981</v>
      </c>
      <c r="AI229" s="21"/>
      <c r="AJ229" s="1">
        <v>12</v>
      </c>
      <c r="AK229" s="20">
        <v>0.8335069876948259</v>
      </c>
      <c r="AL229" s="18">
        <v>0.3047506740913554</v>
      </c>
      <c r="AM229" s="20">
        <v>0.7513617372921262</v>
      </c>
      <c r="AN229" s="18">
        <v>0.4433026882618977</v>
      </c>
      <c r="AO229" s="18">
        <v>1.0214043144733906</v>
      </c>
      <c r="AP229" s="20">
        <v>0.6838443265696033</v>
      </c>
      <c r="AQ229" s="21"/>
      <c r="AR229" s="1">
        <v>12</v>
      </c>
      <c r="AS229" s="20">
        <v>1.7508358007803213</v>
      </c>
      <c r="AT229" s="18">
        <v>0.04299489416753886</v>
      </c>
      <c r="AU229" s="20">
        <v>1.74291427617647</v>
      </c>
      <c r="AV229" s="18">
        <v>1.7228128790584791</v>
      </c>
      <c r="AW229" s="18">
        <v>1.7801906925050957</v>
      </c>
      <c r="AX229" s="20">
        <v>1.7493848978636415</v>
      </c>
      <c r="AY229" s="21"/>
      <c r="AZ229" s="1">
        <v>12</v>
      </c>
      <c r="BA229" s="22">
        <v>0.022589328022004963</v>
      </c>
      <c r="BB229" s="19">
        <v>0.0070504189060833</v>
      </c>
      <c r="BC229" s="22">
        <v>0.020549076630123224</v>
      </c>
      <c r="BD229" s="19">
        <v>0.015530097599519968</v>
      </c>
      <c r="BE229" s="19">
        <v>0.027291802270943015</v>
      </c>
      <c r="BF229" s="22">
        <v>0.020871885055022705</v>
      </c>
      <c r="BG229" s="21"/>
      <c r="BH229" s="21"/>
      <c r="BI229" s="1">
        <v>12</v>
      </c>
      <c r="BJ229" s="20">
        <v>11.321181607256344</v>
      </c>
      <c r="BK229" s="18">
        <v>6.7490410054193655</v>
      </c>
      <c r="BL229" s="20">
        <v>5.861557645069152</v>
      </c>
      <c r="BM229" s="18">
        <v>1.221824329935616</v>
      </c>
      <c r="BN229" s="18">
        <v>14.003946401712126</v>
      </c>
      <c r="BO229" s="20">
        <v>3.808168909127794</v>
      </c>
      <c r="BP229" s="21"/>
      <c r="BQ229" s="1">
        <v>12</v>
      </c>
      <c r="BR229" s="22">
        <v>0.09112846819730037</v>
      </c>
      <c r="BS229" s="19">
        <v>0.05138752292724648</v>
      </c>
      <c r="BT229" s="22">
        <v>0.07332360862303544</v>
      </c>
      <c r="BU229" s="19">
        <v>0.016295184361100196</v>
      </c>
      <c r="BV229" s="19">
        <v>0.12264830658189764</v>
      </c>
      <c r="BW229" s="22">
        <v>0.05753197369312286</v>
      </c>
      <c r="BX229" s="21"/>
    </row>
    <row r="230" spans="1:76" ht="12.75">
      <c r="A230" s="1" t="s">
        <v>91</v>
      </c>
      <c r="B230" s="31" t="s">
        <v>96</v>
      </c>
      <c r="C230" s="16" t="s">
        <v>91</v>
      </c>
      <c r="D230" s="16">
        <v>340</v>
      </c>
      <c r="E230" s="20">
        <v>10.052520434906441</v>
      </c>
      <c r="F230" s="18">
        <v>5.140169200710621</v>
      </c>
      <c r="G230" s="20">
        <v>8.998983275658855</v>
      </c>
      <c r="H230" s="18">
        <v>5.724303400852196</v>
      </c>
      <c r="I230" s="18">
        <v>14.199957729391395</v>
      </c>
      <c r="J230" s="20">
        <v>8.909750037816305</v>
      </c>
      <c r="K230" s="21">
        <v>1.6460262596789395</v>
      </c>
      <c r="L230" s="1">
        <v>340</v>
      </c>
      <c r="M230" s="20">
        <v>0.5810413107135259</v>
      </c>
      <c r="N230" s="18">
        <v>0.38830687658617336</v>
      </c>
      <c r="O230" s="20">
        <v>0.4922978250387245</v>
      </c>
      <c r="P230" s="18">
        <v>0.21885968296923738</v>
      </c>
      <c r="Q230" s="18">
        <v>0.9098891640862082</v>
      </c>
      <c r="R230" s="20">
        <v>0.46935894364225794</v>
      </c>
      <c r="S230" s="21">
        <v>1.9601651418148982</v>
      </c>
      <c r="T230" s="1">
        <v>340</v>
      </c>
      <c r="U230" s="20">
        <v>2.2865235555398034</v>
      </c>
      <c r="V230" s="18">
        <v>0.9492001160079723</v>
      </c>
      <c r="W230" s="20">
        <v>2.14971529301578</v>
      </c>
      <c r="X230" s="18">
        <v>1.4043908970371244</v>
      </c>
      <c r="Y230" s="18">
        <v>3.1480971178898725</v>
      </c>
      <c r="Z230" s="20">
        <v>2.095263858278124</v>
      </c>
      <c r="AA230" s="21">
        <v>1.5357372717131446</v>
      </c>
      <c r="AB230" s="1">
        <v>340</v>
      </c>
      <c r="AC230" s="20">
        <v>5.66950903578416</v>
      </c>
      <c r="AD230" s="18">
        <v>2.827086499116071</v>
      </c>
      <c r="AE230" s="20">
        <v>5.052395840245545</v>
      </c>
      <c r="AF230" s="18">
        <v>3.2705713137038055</v>
      </c>
      <c r="AG230" s="18">
        <v>8.102497012821985</v>
      </c>
      <c r="AH230" s="20">
        <v>5.035165548179327</v>
      </c>
      <c r="AI230" s="21">
        <v>1.6458967411887582</v>
      </c>
      <c r="AJ230" s="1">
        <v>338</v>
      </c>
      <c r="AK230" s="20">
        <v>0.860221363648389</v>
      </c>
      <c r="AL230" s="18">
        <v>0.5606814026553781</v>
      </c>
      <c r="AM230" s="20">
        <v>0.740491645046218</v>
      </c>
      <c r="AN230" s="18">
        <v>0.33909868763541756</v>
      </c>
      <c r="AO230" s="18">
        <v>1.3388080207553499</v>
      </c>
      <c r="AP230" s="20">
        <v>0.6912393228364893</v>
      </c>
      <c r="AQ230" s="21">
        <v>2.088911072196981</v>
      </c>
      <c r="AR230" s="1">
        <v>340</v>
      </c>
      <c r="AS230" s="20">
        <v>1.7713107731412119</v>
      </c>
      <c r="AT230" s="18">
        <v>0.08124812728317099</v>
      </c>
      <c r="AU230" s="20">
        <v>1.763497290336665</v>
      </c>
      <c r="AV230" s="18">
        <v>1.704954895636122</v>
      </c>
      <c r="AW230" s="18">
        <v>1.8466614660925924</v>
      </c>
      <c r="AX230" s="20">
        <v>1.7695048857009246</v>
      </c>
      <c r="AY230" s="21">
        <v>1.045988674348473</v>
      </c>
      <c r="AZ230" s="1">
        <v>321</v>
      </c>
      <c r="BA230" s="22">
        <v>0.017785402825890438</v>
      </c>
      <c r="BB230" s="19">
        <v>0.007432191333658865</v>
      </c>
      <c r="BC230" s="22">
        <v>0.0168200706587227</v>
      </c>
      <c r="BD230" s="19">
        <v>0.01112341253104708</v>
      </c>
      <c r="BE230" s="19">
        <v>0.02502256694836826</v>
      </c>
      <c r="BF230" s="22">
        <v>0.016055829792753766</v>
      </c>
      <c r="BG230" s="21">
        <v>1.6313569110159434</v>
      </c>
      <c r="BH230" s="21"/>
      <c r="BI230" s="1">
        <v>340</v>
      </c>
      <c r="BJ230" s="20">
        <v>11.587410689656483</v>
      </c>
      <c r="BK230" s="18">
        <v>16.59521991156628</v>
      </c>
      <c r="BL230" s="20">
        <v>4.743201895623865</v>
      </c>
      <c r="BM230" s="18">
        <v>0.41568818387121714</v>
      </c>
      <c r="BN230" s="18">
        <v>22.775366799845553</v>
      </c>
      <c r="BO230" s="20">
        <v>3.5630211975750714</v>
      </c>
      <c r="BP230" s="21">
        <v>6.61706893771276</v>
      </c>
      <c r="BQ230" s="1">
        <v>339</v>
      </c>
      <c r="BR230" s="22">
        <v>0.10905378772414762</v>
      </c>
      <c r="BS230" s="19">
        <v>0.1360977684098831</v>
      </c>
      <c r="BT230" s="22">
        <v>0.0776308031771665</v>
      </c>
      <c r="BU230" s="19">
        <v>0.016350295230170536</v>
      </c>
      <c r="BV230" s="19">
        <v>0.185005512819215</v>
      </c>
      <c r="BW230" s="22">
        <v>0.06758025116380949</v>
      </c>
      <c r="BX230" s="21">
        <v>3.294673535799828</v>
      </c>
    </row>
    <row r="231" spans="1:76" ht="12.75">
      <c r="A231" s="1" t="s">
        <v>92</v>
      </c>
      <c r="B231" s="31" t="s">
        <v>97</v>
      </c>
      <c r="C231" s="16" t="s">
        <v>92</v>
      </c>
      <c r="D231" s="16">
        <v>12</v>
      </c>
      <c r="E231" s="20">
        <v>10.190191196578361</v>
      </c>
      <c r="F231" s="18">
        <v>2.1389300869880765</v>
      </c>
      <c r="G231" s="20">
        <v>8.951292406011657</v>
      </c>
      <c r="H231" s="18">
        <v>7.552930992774132</v>
      </c>
      <c r="I231" s="18">
        <v>10.222246804880536</v>
      </c>
      <c r="J231" s="20">
        <v>9.027969974375777</v>
      </c>
      <c r="K231" s="21"/>
      <c r="L231" s="1">
        <v>12</v>
      </c>
      <c r="M231" s="20">
        <v>0.5764571575694915</v>
      </c>
      <c r="N231" s="18">
        <v>0.1298110650645108</v>
      </c>
      <c r="O231" s="20">
        <v>0.5251951324235675</v>
      </c>
      <c r="P231" s="18">
        <v>0.3025080881300595</v>
      </c>
      <c r="Q231" s="18">
        <v>0.6049568605636235</v>
      </c>
      <c r="R231" s="20">
        <v>0.4643023282142848</v>
      </c>
      <c r="S231" s="21"/>
      <c r="T231" s="1">
        <v>12</v>
      </c>
      <c r="U231" s="20">
        <v>2.2979793108160425</v>
      </c>
      <c r="V231" s="18">
        <v>0.28345354828617203</v>
      </c>
      <c r="W231" s="20">
        <v>1.9954986697613375</v>
      </c>
      <c r="X231" s="18">
        <v>1.8559796637885593</v>
      </c>
      <c r="Y231" s="18">
        <v>2.533188703838026</v>
      </c>
      <c r="Z231" s="20">
        <v>2.106989490947959</v>
      </c>
      <c r="AA231" s="21"/>
      <c r="AB231" s="1">
        <v>12</v>
      </c>
      <c r="AC231" s="20">
        <v>5.743360667620475</v>
      </c>
      <c r="AD231" s="18">
        <v>1.1976199079829488</v>
      </c>
      <c r="AE231" s="20">
        <v>5.015868333095854</v>
      </c>
      <c r="AF231" s="18">
        <v>4.204383796084638</v>
      </c>
      <c r="AG231" s="18">
        <v>5.855057524366803</v>
      </c>
      <c r="AH231" s="20">
        <v>5.099768546833705</v>
      </c>
      <c r="AI231" s="21"/>
      <c r="AJ231" s="1">
        <v>12</v>
      </c>
      <c r="AK231" s="20">
        <v>0.8528392634739618</v>
      </c>
      <c r="AL231" s="18">
        <v>0.26865734577329975</v>
      </c>
      <c r="AM231" s="20">
        <v>0.759923917247169</v>
      </c>
      <c r="AN231" s="18">
        <v>0.40048409498218124</v>
      </c>
      <c r="AO231" s="18">
        <v>1.0091980072298605</v>
      </c>
      <c r="AP231" s="20">
        <v>0.6815562680332394</v>
      </c>
      <c r="AQ231" s="21"/>
      <c r="AR231" s="1">
        <v>12</v>
      </c>
      <c r="AS231" s="20">
        <v>1.7720756391861643</v>
      </c>
      <c r="AT231" s="18">
        <v>0.040834221538357814</v>
      </c>
      <c r="AU231" s="20">
        <v>1.77851258642963</v>
      </c>
      <c r="AV231" s="18">
        <v>1.7356834936357455</v>
      </c>
      <c r="AW231" s="18">
        <v>1.8016307466119768</v>
      </c>
      <c r="AX231" s="20">
        <v>1.7702705311951805</v>
      </c>
      <c r="AY231" s="21"/>
      <c r="AZ231" s="1">
        <v>12</v>
      </c>
      <c r="BA231" s="22">
        <v>0.01763981898470222</v>
      </c>
      <c r="BB231" s="19">
        <v>0.0052967252119774716</v>
      </c>
      <c r="BC231" s="22">
        <v>0.0161286892864696</v>
      </c>
      <c r="BD231" s="19">
        <v>0.012015062638818649</v>
      </c>
      <c r="BE231" s="19">
        <v>0.023149328863912282</v>
      </c>
      <c r="BF231" s="22">
        <v>0.015846099686283747</v>
      </c>
      <c r="BG231" s="21"/>
      <c r="BH231" s="21"/>
      <c r="BI231" s="1">
        <v>12</v>
      </c>
      <c r="BJ231" s="20">
        <v>11.506039512822007</v>
      </c>
      <c r="BK231" s="18">
        <v>6.416029203648245</v>
      </c>
      <c r="BL231" s="20">
        <v>4.663125623874582</v>
      </c>
      <c r="BM231" s="18">
        <v>0.5256420105536231</v>
      </c>
      <c r="BN231" s="18">
        <v>12.540573527013445</v>
      </c>
      <c r="BO231" s="20">
        <v>3.387392419550931</v>
      </c>
      <c r="BP231" s="21"/>
      <c r="BQ231" s="1">
        <v>12</v>
      </c>
      <c r="BR231" s="22">
        <v>0.1090238057678821</v>
      </c>
      <c r="BS231" s="19">
        <v>0.06401301686910778</v>
      </c>
      <c r="BT231" s="22">
        <v>0.07678041734425325</v>
      </c>
      <c r="BU231" s="19">
        <v>0.017627004720843154</v>
      </c>
      <c r="BV231" s="19">
        <v>0.10753758742447952</v>
      </c>
      <c r="BW231" s="22">
        <v>0.061897771642567274</v>
      </c>
      <c r="BX231" s="20"/>
    </row>
    <row r="232" spans="1:76" ht="12.75">
      <c r="A232" s="1" t="s">
        <v>91</v>
      </c>
      <c r="B232" s="31" t="s">
        <v>98</v>
      </c>
      <c r="C232" s="16" t="s">
        <v>91</v>
      </c>
      <c r="D232" s="16">
        <v>356</v>
      </c>
      <c r="E232" s="20">
        <v>9.595764892643668</v>
      </c>
      <c r="F232" s="18">
        <v>4.65484474420429</v>
      </c>
      <c r="G232" s="20">
        <v>8.97574977393425</v>
      </c>
      <c r="H232" s="18">
        <v>5.56789212459167</v>
      </c>
      <c r="I232" s="18">
        <v>13.106161127303618</v>
      </c>
      <c r="J232" s="20">
        <v>8.59425246151961</v>
      </c>
      <c r="K232" s="21">
        <v>1.620037162976448</v>
      </c>
      <c r="L232" s="1">
        <v>356</v>
      </c>
      <c r="M232" s="20">
        <v>0.5194163993181673</v>
      </c>
      <c r="N232" s="18">
        <v>0.3365751756575821</v>
      </c>
      <c r="O232" s="20">
        <v>0.445599519947637</v>
      </c>
      <c r="P232" s="18">
        <v>0.2007696583027736</v>
      </c>
      <c r="Q232" s="18">
        <v>0.8574240138999636</v>
      </c>
      <c r="R232" s="20">
        <v>0.41778504988580517</v>
      </c>
      <c r="S232" s="21">
        <v>1.99094064856803</v>
      </c>
      <c r="T232" s="1">
        <v>355</v>
      </c>
      <c r="U232" s="20">
        <v>2.215288130704339</v>
      </c>
      <c r="V232" s="18">
        <v>0.956634331842267</v>
      </c>
      <c r="W232" s="20">
        <v>2.11623939619334</v>
      </c>
      <c r="X232" s="18">
        <v>1.3184360702401257</v>
      </c>
      <c r="Y232" s="18">
        <v>3.0288540890113516</v>
      </c>
      <c r="Z232" s="20">
        <v>2.0198098627779886</v>
      </c>
      <c r="AA232" s="21">
        <v>1.5527470706819981</v>
      </c>
      <c r="AB232" s="1">
        <v>356</v>
      </c>
      <c r="AC232" s="20">
        <v>5.484654900229418</v>
      </c>
      <c r="AD232" s="18">
        <v>2.567727673637342</v>
      </c>
      <c r="AE232" s="20">
        <v>5.1616741902504</v>
      </c>
      <c r="AF232" s="18">
        <v>3.148220731238156</v>
      </c>
      <c r="AG232" s="18">
        <v>7.4475635610211555</v>
      </c>
      <c r="AH232" s="20">
        <v>4.937987578173124</v>
      </c>
      <c r="AI232" s="21">
        <v>1.6049243284990053</v>
      </c>
      <c r="AJ232" s="1">
        <v>351</v>
      </c>
      <c r="AK232" s="20">
        <v>0.8466754804725573</v>
      </c>
      <c r="AL232" s="18">
        <v>0.6778832742335654</v>
      </c>
      <c r="AM232" s="20">
        <v>0.664999366302429</v>
      </c>
      <c r="AN232" s="18">
        <v>0.289655699166986</v>
      </c>
      <c r="AO232" s="18">
        <v>1.43717262272571</v>
      </c>
      <c r="AP232" s="20">
        <v>0.6447504506753151</v>
      </c>
      <c r="AQ232" s="21">
        <v>2.181227649482911</v>
      </c>
      <c r="AR232" s="1">
        <v>356</v>
      </c>
      <c r="AS232" s="20">
        <v>1.7423570677974378</v>
      </c>
      <c r="AT232" s="18">
        <v>0.08154431590986942</v>
      </c>
      <c r="AU232" s="20">
        <v>1.7446751684142998</v>
      </c>
      <c r="AV232" s="18">
        <v>1.681074538194368</v>
      </c>
      <c r="AW232" s="18">
        <v>1.810370460749914</v>
      </c>
      <c r="AX232" s="20">
        <v>1.7404362253781034</v>
      </c>
      <c r="AY232" s="21">
        <v>1.0483147215355861</v>
      </c>
      <c r="AZ232" s="1">
        <v>333</v>
      </c>
      <c r="BA232" s="22">
        <v>0.0200196681112312</v>
      </c>
      <c r="BB232" s="19">
        <v>0.009174170282973305</v>
      </c>
      <c r="BC232" s="22">
        <v>0.0188006915309296</v>
      </c>
      <c r="BD232" s="19">
        <v>0.011728725067070133</v>
      </c>
      <c r="BE232" s="19">
        <v>0.028112504118418206</v>
      </c>
      <c r="BF232" s="22">
        <v>0.017925267672253397</v>
      </c>
      <c r="BG232" s="21">
        <v>1.6397425209564647</v>
      </c>
      <c r="BH232" s="21"/>
      <c r="BI232" s="1">
        <v>355</v>
      </c>
      <c r="BJ232" s="20">
        <v>10.969588467010146</v>
      </c>
      <c r="BK232" s="18">
        <v>17.79274652536642</v>
      </c>
      <c r="BL232" s="20">
        <v>2.90442289805335</v>
      </c>
      <c r="BM232" s="18">
        <v>0.553766414562996</v>
      </c>
      <c r="BN232" s="18">
        <v>22.2814068333518</v>
      </c>
      <c r="BO232" s="20">
        <v>3.3100585907557094</v>
      </c>
      <c r="BP232" s="21">
        <v>5.59817387902521</v>
      </c>
      <c r="BQ232" s="1">
        <v>356</v>
      </c>
      <c r="BR232" s="22">
        <v>0.09881106858957348</v>
      </c>
      <c r="BS232" s="19">
        <v>0.0916791335972126</v>
      </c>
      <c r="BT232" s="22">
        <v>0.0790738168619233</v>
      </c>
      <c r="BU232" s="19">
        <v>0.01318187838756046</v>
      </c>
      <c r="BV232" s="19">
        <v>0.1886108537762874</v>
      </c>
      <c r="BW232" s="22">
        <v>0.05973075454082489</v>
      </c>
      <c r="BX232" s="21">
        <v>3.6033387579503557</v>
      </c>
    </row>
    <row r="233" spans="1:76" ht="12.75">
      <c r="A233" s="1" t="s">
        <v>92</v>
      </c>
      <c r="B233" s="31" t="s">
        <v>99</v>
      </c>
      <c r="C233" s="16" t="s">
        <v>92</v>
      </c>
      <c r="D233" s="16">
        <v>12</v>
      </c>
      <c r="E233" s="20">
        <v>9.573853263864235</v>
      </c>
      <c r="F233" s="18">
        <v>2.2277908378275044</v>
      </c>
      <c r="G233" s="20">
        <v>8.687721084687732</v>
      </c>
      <c r="H233" s="18">
        <v>6.907216937986824</v>
      </c>
      <c r="I233" s="18">
        <v>10.700275137625349</v>
      </c>
      <c r="J233" s="20">
        <v>8.5665191254758</v>
      </c>
      <c r="K233" s="21"/>
      <c r="L233" s="1">
        <v>12</v>
      </c>
      <c r="M233" s="20">
        <v>0.5183782975148102</v>
      </c>
      <c r="N233" s="18">
        <v>0.21928813213147688</v>
      </c>
      <c r="O233" s="20">
        <v>0.492411249840881</v>
      </c>
      <c r="P233" s="18">
        <v>0.23618770336354827</v>
      </c>
      <c r="Q233" s="18">
        <v>0.698327404718202</v>
      </c>
      <c r="R233" s="20">
        <v>0.4174994433307269</v>
      </c>
      <c r="S233" s="21"/>
      <c r="T233" s="1">
        <v>12</v>
      </c>
      <c r="U233" s="20">
        <v>2.2143284851761074</v>
      </c>
      <c r="V233" s="18">
        <v>0.4167031306170947</v>
      </c>
      <c r="W233" s="20">
        <v>2.24771288855841</v>
      </c>
      <c r="X233" s="18">
        <v>1.4207145413664852</v>
      </c>
      <c r="Y233" s="18">
        <v>2.504981249736774</v>
      </c>
      <c r="Z233" s="20">
        <v>2.018725665156608</v>
      </c>
      <c r="AA233" s="21"/>
      <c r="AB233" s="1">
        <v>12</v>
      </c>
      <c r="AC233" s="20">
        <v>5.471508266640094</v>
      </c>
      <c r="AD233" s="18">
        <v>1.2113561000615571</v>
      </c>
      <c r="AE233" s="20">
        <v>5.057826593369405</v>
      </c>
      <c r="AF233" s="18">
        <v>3.8969887138615453</v>
      </c>
      <c r="AG233" s="18">
        <v>6.15316057604399</v>
      </c>
      <c r="AH233" s="20">
        <v>4.921321205700825</v>
      </c>
      <c r="AI233" s="21"/>
      <c r="AJ233" s="1">
        <v>12</v>
      </c>
      <c r="AK233" s="20">
        <v>0.8469813242539831</v>
      </c>
      <c r="AL233" s="18">
        <v>0.42170182514910015</v>
      </c>
      <c r="AM233" s="20">
        <v>0.754575711186454</v>
      </c>
      <c r="AN233" s="18">
        <v>0.29676701878133377</v>
      </c>
      <c r="AO233" s="18">
        <v>1.1260178128731058</v>
      </c>
      <c r="AP233" s="20">
        <v>0.6402013008509537</v>
      </c>
      <c r="AQ233" s="21"/>
      <c r="AR233" s="1">
        <v>12</v>
      </c>
      <c r="AS233" s="20">
        <v>1.742638995796353</v>
      </c>
      <c r="AT233" s="18">
        <v>0.04023622086598919</v>
      </c>
      <c r="AU233" s="20">
        <v>1.74440155933077</v>
      </c>
      <c r="AV233" s="18">
        <v>1.7267882659681042</v>
      </c>
      <c r="AW233" s="18">
        <v>1.7905956936498866</v>
      </c>
      <c r="AX233" s="20">
        <v>1.740694981573729</v>
      </c>
      <c r="AY233" s="21"/>
      <c r="AZ233" s="1">
        <v>12</v>
      </c>
      <c r="BA233" s="22">
        <v>0.019983695024817824</v>
      </c>
      <c r="BB233" s="19">
        <v>0.005928795305493247</v>
      </c>
      <c r="BC233" s="22">
        <v>0.020380694769694473</v>
      </c>
      <c r="BD233" s="19">
        <v>0.013273256922516765</v>
      </c>
      <c r="BE233" s="19">
        <v>0.026200389900776583</v>
      </c>
      <c r="BF233" s="22">
        <v>0.017846255120556452</v>
      </c>
      <c r="BG233" s="21"/>
      <c r="BH233" s="21"/>
      <c r="BI233" s="1">
        <v>12</v>
      </c>
      <c r="BJ233" s="20">
        <v>10.911886285239916</v>
      </c>
      <c r="BK233" s="18">
        <v>9.190307409437917</v>
      </c>
      <c r="BL233" s="20">
        <v>2.556298903772735</v>
      </c>
      <c r="BM233" s="18">
        <v>0.7988450165372697</v>
      </c>
      <c r="BN233" s="18">
        <v>16.316216396532223</v>
      </c>
      <c r="BO233" s="20">
        <v>3.297176599636656</v>
      </c>
      <c r="BP233" s="21"/>
      <c r="BQ233" s="1">
        <v>12</v>
      </c>
      <c r="BR233" s="22">
        <v>0.09930699116982529</v>
      </c>
      <c r="BS233" s="19">
        <v>0.06523680965096575</v>
      </c>
      <c r="BT233" s="22">
        <v>0.10241046638785173</v>
      </c>
      <c r="BU233" s="19">
        <v>0.019554129217625903</v>
      </c>
      <c r="BV233" s="19">
        <v>0.13897701137625187</v>
      </c>
      <c r="BW233" s="22">
        <v>0.05661251978129134</v>
      </c>
      <c r="BX233" s="20"/>
    </row>
    <row r="234" spans="1:76" ht="12.75">
      <c r="A234" s="1" t="s">
        <v>91</v>
      </c>
      <c r="B234" s="31" t="s">
        <v>100</v>
      </c>
      <c r="C234" s="16" t="s">
        <v>91</v>
      </c>
      <c r="D234" s="16">
        <v>347</v>
      </c>
      <c r="E234" s="20">
        <v>10.462837631065819</v>
      </c>
      <c r="F234" s="18">
        <v>5.63243011727629</v>
      </c>
      <c r="G234" s="20">
        <v>9.54882790742528</v>
      </c>
      <c r="H234" s="18">
        <v>5.946270536121561</v>
      </c>
      <c r="I234" s="18">
        <v>14.319156391605631</v>
      </c>
      <c r="J234" s="20">
        <v>9.192911937212463</v>
      </c>
      <c r="K234" s="21">
        <v>1.700455806539732</v>
      </c>
      <c r="L234" s="1">
        <v>347</v>
      </c>
      <c r="M234" s="20">
        <v>0.5739936189493223</v>
      </c>
      <c r="N234" s="18">
        <v>0.33418311490255004</v>
      </c>
      <c r="O234" s="20">
        <v>0.51788564293197</v>
      </c>
      <c r="P234" s="18">
        <v>0.24440447637826046</v>
      </c>
      <c r="Q234" s="18">
        <v>0.8839504536606393</v>
      </c>
      <c r="R234" s="20">
        <v>0.48484102827913567</v>
      </c>
      <c r="S234" s="21">
        <v>1.8192551499531364</v>
      </c>
      <c r="T234" s="1">
        <v>347</v>
      </c>
      <c r="U234" s="20">
        <v>2.317175503281073</v>
      </c>
      <c r="V234" s="18">
        <v>1.0284730353393405</v>
      </c>
      <c r="W234" s="20">
        <v>2.24716276894212</v>
      </c>
      <c r="X234" s="18">
        <v>1.3902910661119328</v>
      </c>
      <c r="Y234" s="18">
        <v>3.062896085862514</v>
      </c>
      <c r="Z234" s="20">
        <v>2.127819566268712</v>
      </c>
      <c r="AA234" s="21">
        <v>1.5189479015261718</v>
      </c>
      <c r="AB234" s="1">
        <v>347</v>
      </c>
      <c r="AC234" s="20">
        <v>6.050057295967112</v>
      </c>
      <c r="AD234" s="18">
        <v>3.150461455802766</v>
      </c>
      <c r="AE234" s="20">
        <v>5.5015703422406</v>
      </c>
      <c r="AF234" s="18">
        <v>3.477823201212509</v>
      </c>
      <c r="AG234" s="18">
        <v>8.339837885243771</v>
      </c>
      <c r="AH234" s="20">
        <v>5.344240385720298</v>
      </c>
      <c r="AI234" s="21">
        <v>1.6793153051720444</v>
      </c>
      <c r="AJ234" s="1">
        <v>343</v>
      </c>
      <c r="AK234" s="20">
        <v>0.7870945208125935</v>
      </c>
      <c r="AL234" s="18">
        <v>0.4827666804514151</v>
      </c>
      <c r="AM234" s="20">
        <v>0.700313411106645</v>
      </c>
      <c r="AN234" s="18">
        <v>0.3182419995953368</v>
      </c>
      <c r="AO234" s="18">
        <v>1.2629796949834875</v>
      </c>
      <c r="AP234" s="20">
        <v>0.6503329963645659</v>
      </c>
      <c r="AQ234" s="21">
        <v>1.972071346339485</v>
      </c>
      <c r="AR234" s="1">
        <v>347</v>
      </c>
      <c r="AS234" s="20">
        <v>1.72292914547587</v>
      </c>
      <c r="AT234" s="18">
        <v>0.09728293751053568</v>
      </c>
      <c r="AU234" s="20">
        <v>1.73318978693187</v>
      </c>
      <c r="AV234" s="18">
        <v>1.6403402771473572</v>
      </c>
      <c r="AW234" s="18">
        <v>1.7910846931566875</v>
      </c>
      <c r="AX234" s="20">
        <v>1.72015315062843</v>
      </c>
      <c r="AY234" s="21">
        <v>1.0588961242909392</v>
      </c>
      <c r="AZ234" s="1">
        <v>309</v>
      </c>
      <c r="BA234" s="22">
        <v>0.019067480566407016</v>
      </c>
      <c r="BB234" s="19">
        <v>0.008103564627621329</v>
      </c>
      <c r="BC234" s="22">
        <v>0.0178540353065422</v>
      </c>
      <c r="BD234" s="19">
        <v>0.012578052980888436</v>
      </c>
      <c r="BE234" s="19">
        <v>0.025097161735409285</v>
      </c>
      <c r="BF234" s="22">
        <v>0.017578722148599367</v>
      </c>
      <c r="BG234" s="21">
        <v>1.5044439693563232</v>
      </c>
      <c r="BH234" s="21"/>
      <c r="BI234" s="1">
        <v>347</v>
      </c>
      <c r="BJ234" s="20">
        <v>11.95148303161197</v>
      </c>
      <c r="BK234" s="18">
        <v>14.70402021001404</v>
      </c>
      <c r="BL234" s="20">
        <v>5.59567755438915</v>
      </c>
      <c r="BM234" s="18">
        <v>0.6516162341696807</v>
      </c>
      <c r="BN234" s="18">
        <v>26.09727375314548</v>
      </c>
      <c r="BO234" s="20">
        <v>4.473697046774097</v>
      </c>
      <c r="BP234" s="21">
        <v>5.146175801468272</v>
      </c>
      <c r="BQ234" s="1">
        <v>347</v>
      </c>
      <c r="BR234" s="22">
        <v>0.1236875634768776</v>
      </c>
      <c r="BS234" s="19">
        <v>0.19980106968108868</v>
      </c>
      <c r="BT234" s="22">
        <v>0.08330512004942899</v>
      </c>
      <c r="BU234" s="19">
        <v>0.01991365206910164</v>
      </c>
      <c r="BV234" s="19">
        <v>0.18327731799779787</v>
      </c>
      <c r="BW234" s="22">
        <v>0.07225049253023949</v>
      </c>
      <c r="BX234" s="21">
        <v>3.4365561364664043</v>
      </c>
    </row>
    <row r="235" spans="1:76" ht="12.75">
      <c r="A235" s="1" t="s">
        <v>92</v>
      </c>
      <c r="B235" s="31" t="s">
        <v>101</v>
      </c>
      <c r="C235" s="16" t="s">
        <v>92</v>
      </c>
      <c r="D235" s="16">
        <v>12</v>
      </c>
      <c r="E235" s="20">
        <v>10.475240770219921</v>
      </c>
      <c r="F235" s="18">
        <v>2.4155530372022094</v>
      </c>
      <c r="G235" s="20">
        <v>8.933436880825798</v>
      </c>
      <c r="H235" s="18">
        <v>7.549387198639084</v>
      </c>
      <c r="I235" s="18">
        <v>13.02710929596434</v>
      </c>
      <c r="J235" s="20">
        <v>9.19366251568668</v>
      </c>
      <c r="K235" s="21"/>
      <c r="L235" s="1">
        <v>12</v>
      </c>
      <c r="M235" s="20">
        <v>0.5745080326208879</v>
      </c>
      <c r="N235" s="18">
        <v>0.14871629430002198</v>
      </c>
      <c r="O235" s="20">
        <v>0.5469141151547561</v>
      </c>
      <c r="P235" s="18">
        <v>0.3324152671838897</v>
      </c>
      <c r="Q235" s="18">
        <v>0.7175027309776771</v>
      </c>
      <c r="R235" s="20">
        <v>0.4840898542764777</v>
      </c>
      <c r="S235" s="21"/>
      <c r="T235" s="1">
        <v>12</v>
      </c>
      <c r="U235" s="20">
        <v>2.314836682066294</v>
      </c>
      <c r="V235" s="18">
        <v>0.39831475055436866</v>
      </c>
      <c r="W235" s="20">
        <v>2.23271545626829</v>
      </c>
      <c r="X235" s="18">
        <v>1.8045279223849513</v>
      </c>
      <c r="Y235" s="18">
        <v>2.4991818761310265</v>
      </c>
      <c r="Z235" s="20">
        <v>2.124580141279931</v>
      </c>
      <c r="AA235" s="21"/>
      <c r="AB235" s="1">
        <v>12</v>
      </c>
      <c r="AC235" s="20">
        <v>6.055060807215249</v>
      </c>
      <c r="AD235" s="18">
        <v>1.4308406612244107</v>
      </c>
      <c r="AE235" s="20">
        <v>5.14673080967822</v>
      </c>
      <c r="AF235" s="18">
        <v>4.3579323799650815</v>
      </c>
      <c r="AG235" s="18">
        <v>7.5371511764108</v>
      </c>
      <c r="AH235" s="20">
        <v>5.344362360076257</v>
      </c>
      <c r="AI235" s="21"/>
      <c r="AJ235" s="1">
        <v>12</v>
      </c>
      <c r="AK235" s="20">
        <v>0.782436486923611</v>
      </c>
      <c r="AL235" s="18">
        <v>0.25237619224137325</v>
      </c>
      <c r="AM235" s="20">
        <v>0.764774539209867</v>
      </c>
      <c r="AN235" s="18">
        <v>0.4253819910223845</v>
      </c>
      <c r="AO235" s="18">
        <v>0.9119903314700711</v>
      </c>
      <c r="AP235" s="20">
        <v>0.6449183326304404</v>
      </c>
      <c r="AQ235" s="21"/>
      <c r="AR235" s="1">
        <v>12</v>
      </c>
      <c r="AS235" s="20">
        <v>1.722984939152169</v>
      </c>
      <c r="AT235" s="18">
        <v>0.036940930160729225</v>
      </c>
      <c r="AU235" s="20">
        <v>1.7313982911415349</v>
      </c>
      <c r="AV235" s="18">
        <v>1.7045545450300257</v>
      </c>
      <c r="AW235" s="18">
        <v>1.7565972039135673</v>
      </c>
      <c r="AX235" s="20">
        <v>1.7202543346172925</v>
      </c>
      <c r="AY235" s="21"/>
      <c r="AZ235" s="1">
        <v>12</v>
      </c>
      <c r="BA235" s="22">
        <v>0.018759775818287538</v>
      </c>
      <c r="BB235" s="19">
        <v>0.0049665713084125025</v>
      </c>
      <c r="BC235" s="22">
        <v>0.0167407596719824</v>
      </c>
      <c r="BD235" s="19">
        <v>0.013836024638163648</v>
      </c>
      <c r="BE235" s="19">
        <v>0.02234902005317969</v>
      </c>
      <c r="BF235" s="22">
        <v>0.01730380521126606</v>
      </c>
      <c r="BG235" s="21"/>
      <c r="BH235" s="21"/>
      <c r="BI235" s="1">
        <v>12</v>
      </c>
      <c r="BJ235" s="20">
        <v>11.945293620499248</v>
      </c>
      <c r="BK235" s="18">
        <v>8.924566173808058</v>
      </c>
      <c r="BL235" s="20">
        <v>7.277550180967508</v>
      </c>
      <c r="BM235" s="18">
        <v>1.4315154656155205</v>
      </c>
      <c r="BN235" s="18">
        <v>10.81181216093599</v>
      </c>
      <c r="BO235" s="20">
        <v>4.419304523912807</v>
      </c>
      <c r="BP235" s="21"/>
      <c r="BQ235" s="1">
        <v>12</v>
      </c>
      <c r="BR235" s="22">
        <v>0.12235702833712542</v>
      </c>
      <c r="BS235" s="19">
        <v>0.09314628006689728</v>
      </c>
      <c r="BT235" s="22">
        <v>0.09808445024397919</v>
      </c>
      <c r="BU235" s="19">
        <v>0.039814169765141585</v>
      </c>
      <c r="BV235" s="19">
        <v>0.1327061043163407</v>
      </c>
      <c r="BW235" s="22">
        <v>0.06913001194505619</v>
      </c>
      <c r="BX235" s="20"/>
    </row>
    <row r="236" spans="1:76" ht="12.75">
      <c r="A236" s="1" t="s">
        <v>91</v>
      </c>
      <c r="B236" s="16" t="s">
        <v>102</v>
      </c>
      <c r="C236" s="16" t="s">
        <v>91</v>
      </c>
      <c r="D236" s="16">
        <v>331</v>
      </c>
      <c r="E236" s="20">
        <v>10.985309826705238</v>
      </c>
      <c r="F236" s="18">
        <v>6.049660447324564</v>
      </c>
      <c r="G236" s="20">
        <v>10.266200375155915</v>
      </c>
      <c r="H236" s="18">
        <v>6.482397883132073</v>
      </c>
      <c r="I236" s="18">
        <v>14.387315825261066</v>
      </c>
      <c r="J236" s="20">
        <v>9.76702488714922</v>
      </c>
      <c r="K236" s="21">
        <v>1.6284319397007585</v>
      </c>
      <c r="L236" s="1">
        <v>331</v>
      </c>
      <c r="M236" s="20">
        <v>0.5591492066212336</v>
      </c>
      <c r="N236" s="18">
        <v>0.4449199178130061</v>
      </c>
      <c r="O236" s="20">
        <v>0.42627882911801634</v>
      </c>
      <c r="P236" s="18">
        <v>0.2113129968829527</v>
      </c>
      <c r="Q236" s="18">
        <v>0.8797691453924057</v>
      </c>
      <c r="R236" s="20">
        <v>0.43822430535207896</v>
      </c>
      <c r="S236" s="21">
        <v>1.9934094385279089</v>
      </c>
      <c r="T236" s="1">
        <v>331</v>
      </c>
      <c r="U236" s="20">
        <v>2.299102194302237</v>
      </c>
      <c r="V236" s="18">
        <v>1.0984903740954268</v>
      </c>
      <c r="W236" s="20">
        <v>2.1061447732752363</v>
      </c>
      <c r="X236" s="18">
        <v>1.3979788165903175</v>
      </c>
      <c r="Y236" s="18">
        <v>3.1502253583355437</v>
      </c>
      <c r="Z236" s="20">
        <v>2.1047688469780694</v>
      </c>
      <c r="AA236" s="21">
        <v>1.5157960689127112</v>
      </c>
      <c r="AB236" s="1">
        <v>331</v>
      </c>
      <c r="AC236" s="20">
        <v>6.307189598439198</v>
      </c>
      <c r="AD236" s="18">
        <v>3.3801538202337182</v>
      </c>
      <c r="AE236" s="20">
        <v>5.973886355071339</v>
      </c>
      <c r="AF236" s="18">
        <v>3.649749904815534</v>
      </c>
      <c r="AG236" s="18">
        <v>8.439133442753064</v>
      </c>
      <c r="AH236" s="20">
        <v>5.623489476943255</v>
      </c>
      <c r="AI236" s="21">
        <v>1.6222938708998587</v>
      </c>
      <c r="AJ236" s="1">
        <v>329</v>
      </c>
      <c r="AK236" s="20">
        <v>0.7019435201652614</v>
      </c>
      <c r="AL236" s="18">
        <v>0.4486526822237949</v>
      </c>
      <c r="AM236" s="20">
        <v>0.5989476203024181</v>
      </c>
      <c r="AN236" s="18">
        <v>0.2920458864959973</v>
      </c>
      <c r="AO236" s="18">
        <v>1.1383562765721604</v>
      </c>
      <c r="AP236" s="20">
        <v>0.5638523835880883</v>
      </c>
      <c r="AQ236" s="21">
        <v>2.173632314864968</v>
      </c>
      <c r="AR236" s="1">
        <v>331</v>
      </c>
      <c r="AS236" s="20">
        <v>1.7384314710838593</v>
      </c>
      <c r="AT236" s="18">
        <v>0.07492184297343032</v>
      </c>
      <c r="AU236" s="20">
        <v>1.7366184719925366</v>
      </c>
      <c r="AV236" s="18">
        <v>1.668682131505312</v>
      </c>
      <c r="AW236" s="18">
        <v>1.8144060518695873</v>
      </c>
      <c r="AX236" s="20">
        <v>1.7368263828348562</v>
      </c>
      <c r="AY236" s="21">
        <v>1.0439732414508698</v>
      </c>
      <c r="AZ236" s="1">
        <v>310</v>
      </c>
      <c r="BA236" s="22">
        <v>0.018512077839424705</v>
      </c>
      <c r="BB236" s="19">
        <v>0.007008667978970984</v>
      </c>
      <c r="BC236" s="22">
        <v>0.01749895706705494</v>
      </c>
      <c r="BD236" s="19">
        <v>0.011471354345591376</v>
      </c>
      <c r="BE236" s="19">
        <v>0.026387188861544945</v>
      </c>
      <c r="BF236" s="22">
        <v>0.017152277094354726</v>
      </c>
      <c r="BG236" s="21">
        <v>1.501061224396673</v>
      </c>
      <c r="BH236" s="21"/>
      <c r="BI236" s="1">
        <v>331</v>
      </c>
      <c r="BJ236" s="20">
        <v>13.45967927332931</v>
      </c>
      <c r="BK236" s="18">
        <v>17.69525301053542</v>
      </c>
      <c r="BL236" s="20">
        <v>5.516619666937704</v>
      </c>
      <c r="BM236" s="18">
        <v>0.42217860924832484</v>
      </c>
      <c r="BN236" s="18">
        <v>27.776748348067926</v>
      </c>
      <c r="BO236" s="20">
        <v>4.131341538082067</v>
      </c>
      <c r="BP236" s="21">
        <v>6.215900686478197</v>
      </c>
      <c r="BQ236" s="1">
        <v>331</v>
      </c>
      <c r="BR236" s="22">
        <v>0.10713713858421858</v>
      </c>
      <c r="BS236" s="19">
        <v>0.10700818734009278</v>
      </c>
      <c r="BT236" s="22">
        <v>0.07947182087895915</v>
      </c>
      <c r="BU236" s="19">
        <v>0.02932954919018044</v>
      </c>
      <c r="BV236" s="19">
        <v>0.1794660007170317</v>
      </c>
      <c r="BW236" s="22">
        <v>0.07048950824998285</v>
      </c>
      <c r="BX236" s="21">
        <v>3.118502168505788</v>
      </c>
    </row>
    <row r="237" spans="1:76" ht="12.75">
      <c r="A237" s="1" t="s">
        <v>92</v>
      </c>
      <c r="B237" s="16" t="s">
        <v>103</v>
      </c>
      <c r="C237" s="16" t="s">
        <v>92</v>
      </c>
      <c r="D237" s="16">
        <v>12</v>
      </c>
      <c r="E237" s="20">
        <v>10.936938142504149</v>
      </c>
      <c r="F237" s="18">
        <v>2.1999564048033315</v>
      </c>
      <c r="G237" s="20">
        <v>9.93971947714861</v>
      </c>
      <c r="H237" s="18">
        <v>8.195925842523947</v>
      </c>
      <c r="I237" s="18">
        <v>11.193785105110795</v>
      </c>
      <c r="J237" s="20">
        <v>9.715626211709447</v>
      </c>
      <c r="K237" s="21"/>
      <c r="L237" s="1">
        <v>12</v>
      </c>
      <c r="M237" s="20">
        <v>0.5647743777481564</v>
      </c>
      <c r="N237" s="18">
        <v>0.2075608787642508</v>
      </c>
      <c r="O237" s="20">
        <v>0.42319908681731006</v>
      </c>
      <c r="P237" s="18">
        <v>0.24657551736693845</v>
      </c>
      <c r="Q237" s="18">
        <v>0.7102696088418206</v>
      </c>
      <c r="R237" s="20">
        <v>0.44334004226541623</v>
      </c>
      <c r="S237" s="21"/>
      <c r="T237" s="1">
        <v>12</v>
      </c>
      <c r="U237" s="20">
        <v>2.291093172033158</v>
      </c>
      <c r="V237" s="18">
        <v>0.42326582003622437</v>
      </c>
      <c r="W237" s="20">
        <v>2.1753787263983124</v>
      </c>
      <c r="X237" s="18">
        <v>1.7065677250458606</v>
      </c>
      <c r="Y237" s="18">
        <v>2.3689773142848245</v>
      </c>
      <c r="Z237" s="20">
        <v>2.097556481026333</v>
      </c>
      <c r="AA237" s="21"/>
      <c r="AB237" s="1">
        <v>12</v>
      </c>
      <c r="AC237" s="20">
        <v>6.275410864543924</v>
      </c>
      <c r="AD237" s="18">
        <v>1.2752021119834522</v>
      </c>
      <c r="AE237" s="20">
        <v>5.842210684908375</v>
      </c>
      <c r="AF237" s="18">
        <v>4.669758808356524</v>
      </c>
      <c r="AG237" s="18">
        <v>6.608004648688735</v>
      </c>
      <c r="AH237" s="20">
        <v>5.592588099287378</v>
      </c>
      <c r="AI237" s="21"/>
      <c r="AJ237" s="1">
        <v>12</v>
      </c>
      <c r="AK237" s="20">
        <v>0.7022103929011337</v>
      </c>
      <c r="AL237" s="18">
        <v>0.25527129344708743</v>
      </c>
      <c r="AM237" s="20">
        <v>0.6229418269006383</v>
      </c>
      <c r="AN237" s="18">
        <v>0.3600273588706634</v>
      </c>
      <c r="AO237" s="18">
        <v>0.8547519882555374</v>
      </c>
      <c r="AP237" s="20">
        <v>0.5628866542918277</v>
      </c>
      <c r="AQ237" s="21"/>
      <c r="AR237" s="1">
        <v>12</v>
      </c>
      <c r="AS237" s="20">
        <v>1.7388157960959922</v>
      </c>
      <c r="AT237" s="18">
        <v>0.0344830433481744</v>
      </c>
      <c r="AU237" s="20">
        <v>1.7299939194550178</v>
      </c>
      <c r="AV237" s="18">
        <v>1.7095890801224218</v>
      </c>
      <c r="AW237" s="18">
        <v>1.7801776007654009</v>
      </c>
      <c r="AX237" s="20">
        <v>1.7372325726880258</v>
      </c>
      <c r="AY237" s="21"/>
      <c r="AZ237" s="1">
        <v>12</v>
      </c>
      <c r="BA237" s="22">
        <v>0.01860560347137974</v>
      </c>
      <c r="BB237" s="19">
        <v>0.003981494361591371</v>
      </c>
      <c r="BC237" s="22">
        <v>0.017714527895243103</v>
      </c>
      <c r="BD237" s="19">
        <v>0.015076054360609476</v>
      </c>
      <c r="BE237" s="19">
        <v>0.02076980661589825</v>
      </c>
      <c r="BF237" s="22">
        <v>0.017262498693559208</v>
      </c>
      <c r="BG237" s="21"/>
      <c r="BH237" s="21"/>
      <c r="BI237" s="1">
        <v>12</v>
      </c>
      <c r="BJ237" s="20">
        <v>13.789358644953687</v>
      </c>
      <c r="BK237" s="18">
        <v>9.580142640510001</v>
      </c>
      <c r="BL237" s="20">
        <v>4.795068477326424</v>
      </c>
      <c r="BM237" s="18">
        <v>0.7965046040592051</v>
      </c>
      <c r="BN237" s="18">
        <v>20.11845422318991</v>
      </c>
      <c r="BO237" s="20">
        <v>4.2481803062142465</v>
      </c>
      <c r="BP237" s="21"/>
      <c r="BQ237" s="1">
        <v>12</v>
      </c>
      <c r="BR237" s="22">
        <v>0.10895693623379883</v>
      </c>
      <c r="BS237" s="19">
        <v>0.05301027540663061</v>
      </c>
      <c r="BT237" s="22">
        <v>0.08698345953378377</v>
      </c>
      <c r="BU237" s="19">
        <v>0.03577836563155731</v>
      </c>
      <c r="BV237" s="19">
        <v>0.12775693435257296</v>
      </c>
      <c r="BW237" s="22">
        <v>0.06937490746891928</v>
      </c>
      <c r="BX237" s="20"/>
    </row>
    <row r="238" spans="1:76" ht="12.75">
      <c r="A238" s="1" t="s">
        <v>91</v>
      </c>
      <c r="B238" s="31" t="s">
        <v>104</v>
      </c>
      <c r="C238" s="16" t="s">
        <v>91</v>
      </c>
      <c r="D238" s="16">
        <v>364</v>
      </c>
      <c r="E238" s="20">
        <v>11.48316367509543</v>
      </c>
      <c r="F238" s="18">
        <v>5.4339401296903045</v>
      </c>
      <c r="G238" s="20">
        <v>11.045918157002061</v>
      </c>
      <c r="H238" s="18">
        <v>6.348043794074326</v>
      </c>
      <c r="I238" s="18">
        <v>15.698941637199287</v>
      </c>
      <c r="J238" s="20">
        <v>10.26056806700603</v>
      </c>
      <c r="K238" s="21">
        <v>1.6483121967850223</v>
      </c>
      <c r="L238" s="1">
        <v>364</v>
      </c>
      <c r="M238" s="20">
        <v>0.6233891790606748</v>
      </c>
      <c r="N238" s="18">
        <v>0.5005285995595812</v>
      </c>
      <c r="O238" s="20">
        <v>0.5149759996742687</v>
      </c>
      <c r="P238" s="18">
        <v>0.231702456356955</v>
      </c>
      <c r="Q238" s="18">
        <v>0.9411633804517174</v>
      </c>
      <c r="R238" s="20">
        <v>0.4972023382396477</v>
      </c>
      <c r="S238" s="21">
        <v>1.9461640049329465</v>
      </c>
      <c r="T238" s="1">
        <v>364</v>
      </c>
      <c r="U238" s="20">
        <v>2.422055640702327</v>
      </c>
      <c r="V238" s="18">
        <v>1.0142496943619643</v>
      </c>
      <c r="W238" s="20">
        <v>2.333124323582507</v>
      </c>
      <c r="X238" s="18">
        <v>1.421422385776412</v>
      </c>
      <c r="Y238" s="18">
        <v>3.170191822182662</v>
      </c>
      <c r="Z238" s="20">
        <v>2.2287939889749</v>
      </c>
      <c r="AA238" s="21">
        <v>1.512396644750474</v>
      </c>
      <c r="AB238" s="1">
        <v>364</v>
      </c>
      <c r="AC238" s="20">
        <v>6.573594185273798</v>
      </c>
      <c r="AD238" s="18">
        <v>3.015214740724316</v>
      </c>
      <c r="AE238" s="20">
        <v>6.343766920094343</v>
      </c>
      <c r="AF238" s="18">
        <v>3.707974415364613</v>
      </c>
      <c r="AG238" s="18">
        <v>8.821484584450637</v>
      </c>
      <c r="AH238" s="20">
        <v>5.922294241605759</v>
      </c>
      <c r="AI238" s="21">
        <v>1.611991156359473</v>
      </c>
      <c r="AJ238" s="1">
        <v>362</v>
      </c>
      <c r="AK238" s="20">
        <v>0.7620827320023372</v>
      </c>
      <c r="AL238" s="18">
        <v>0.5874941145974905</v>
      </c>
      <c r="AM238" s="20">
        <v>0.654082196995387</v>
      </c>
      <c r="AN238" s="18">
        <v>0.29003087498951174</v>
      </c>
      <c r="AO238" s="18">
        <v>1.1605193002998093</v>
      </c>
      <c r="AP238" s="20">
        <v>0.613608757848553</v>
      </c>
      <c r="AQ238" s="21">
        <v>2.0488792879223734</v>
      </c>
      <c r="AR238" s="1">
        <v>364</v>
      </c>
      <c r="AS238" s="20">
        <v>1.7347677127758998</v>
      </c>
      <c r="AT238" s="18">
        <v>0.08774638431800667</v>
      </c>
      <c r="AU238" s="20">
        <v>1.738937229505503</v>
      </c>
      <c r="AV238" s="18">
        <v>1.6474943798171493</v>
      </c>
      <c r="AW238" s="18">
        <v>1.8222152107144114</v>
      </c>
      <c r="AX238" s="20">
        <v>1.7325326382675572</v>
      </c>
      <c r="AY238" s="21">
        <v>1.0523287873732305</v>
      </c>
      <c r="AZ238" s="1">
        <v>349</v>
      </c>
      <c r="BA238" s="22">
        <v>0.01895620970282953</v>
      </c>
      <c r="BB238" s="19">
        <v>0.008376997114004841</v>
      </c>
      <c r="BC238" s="22">
        <v>0.017516506862668632</v>
      </c>
      <c r="BD238" s="19">
        <v>0.01164514511558048</v>
      </c>
      <c r="BE238" s="19">
        <v>0.026225354353468466</v>
      </c>
      <c r="BF238" s="22">
        <v>0.01730502996167315</v>
      </c>
      <c r="BG238" s="21">
        <v>1.5454389016945145</v>
      </c>
      <c r="BH238" s="21"/>
      <c r="BI238" s="1">
        <v>364</v>
      </c>
      <c r="BJ238" s="20">
        <v>12.373985717851548</v>
      </c>
      <c r="BK238" s="18">
        <v>18.60363344948111</v>
      </c>
      <c r="BL238" s="20">
        <v>7.388912416462164</v>
      </c>
      <c r="BM238" s="18">
        <v>0.7064103872572777</v>
      </c>
      <c r="BN238" s="18">
        <v>22.884863677569644</v>
      </c>
      <c r="BO238" s="20">
        <v>4.902616626282691</v>
      </c>
      <c r="BP238" s="21">
        <v>4.912784099328511</v>
      </c>
      <c r="BQ238" s="1">
        <v>364</v>
      </c>
      <c r="BR238" s="22">
        <v>0.12050383850724042</v>
      </c>
      <c r="BS238" s="19">
        <v>0.09704762817815529</v>
      </c>
      <c r="BT238" s="22">
        <v>0.1011142137004472</v>
      </c>
      <c r="BU238" s="19">
        <v>0.04650362935589103</v>
      </c>
      <c r="BV238" s="19">
        <v>0.1847029978083248</v>
      </c>
      <c r="BW238" s="22">
        <v>0.09535573379135687</v>
      </c>
      <c r="BX238" s="21">
        <v>1.980334981865348</v>
      </c>
    </row>
    <row r="239" spans="1:76" ht="12.75">
      <c r="A239" s="1" t="s">
        <v>92</v>
      </c>
      <c r="B239" s="31" t="s">
        <v>105</v>
      </c>
      <c r="C239" s="16" t="s">
        <v>92</v>
      </c>
      <c r="D239" s="16">
        <v>12</v>
      </c>
      <c r="E239" s="20">
        <v>11.491650852898902</v>
      </c>
      <c r="F239" s="18">
        <v>2.2725371576817697</v>
      </c>
      <c r="G239" s="20">
        <v>11.068862321399646</v>
      </c>
      <c r="H239" s="18">
        <v>7.7523725506192465</v>
      </c>
      <c r="I239" s="18">
        <v>13.1598035457017</v>
      </c>
      <c r="J239" s="20">
        <v>10.27151567174968</v>
      </c>
      <c r="K239" s="21"/>
      <c r="L239" s="1">
        <v>12</v>
      </c>
      <c r="M239" s="20">
        <v>0.6243828210517987</v>
      </c>
      <c r="N239" s="18">
        <v>0.15257154565171177</v>
      </c>
      <c r="O239" s="20">
        <v>0.5345985481002461</v>
      </c>
      <c r="P239" s="18">
        <v>0.33848187559533394</v>
      </c>
      <c r="Q239" s="18">
        <v>0.595689695706315</v>
      </c>
      <c r="R239" s="20">
        <v>0.49759989191796444</v>
      </c>
      <c r="S239" s="21"/>
      <c r="T239" s="1">
        <v>12</v>
      </c>
      <c r="U239" s="20">
        <v>2.4241532420836407</v>
      </c>
      <c r="V239" s="18">
        <v>0.337706955382418</v>
      </c>
      <c r="W239" s="20">
        <v>2.3028831395581584</v>
      </c>
      <c r="X239" s="18">
        <v>1.9240774174141688</v>
      </c>
      <c r="Y239" s="18">
        <v>2.584093729399013</v>
      </c>
      <c r="Z239" s="20">
        <v>2.2311047910093795</v>
      </c>
      <c r="AA239" s="21"/>
      <c r="AB239" s="1">
        <v>12</v>
      </c>
      <c r="AC239" s="20">
        <v>6.578519004332505</v>
      </c>
      <c r="AD239" s="18">
        <v>1.188537905682333</v>
      </c>
      <c r="AE239" s="20">
        <v>6.342442285696979</v>
      </c>
      <c r="AF239" s="18">
        <v>4.613532281268346</v>
      </c>
      <c r="AG239" s="18">
        <v>7.360660948450036</v>
      </c>
      <c r="AH239" s="20">
        <v>5.928466455022842</v>
      </c>
      <c r="AI239" s="21"/>
      <c r="AJ239" s="1">
        <v>12</v>
      </c>
      <c r="AK239" s="20">
        <v>0.7625207137056846</v>
      </c>
      <c r="AL239" s="18">
        <v>0.2746842604374272</v>
      </c>
      <c r="AM239" s="20">
        <v>0.7287083193669404</v>
      </c>
      <c r="AN239" s="18">
        <v>0.3908427900947065</v>
      </c>
      <c r="AO239" s="18">
        <v>0.802341813509426</v>
      </c>
      <c r="AP239" s="20">
        <v>0.6147284280665478</v>
      </c>
      <c r="AQ239" s="21"/>
      <c r="AR239" s="1">
        <v>12</v>
      </c>
      <c r="AS239" s="20">
        <v>1.7348131290267441</v>
      </c>
      <c r="AT239" s="18">
        <v>0.06125176903252181</v>
      </c>
      <c r="AU239" s="20">
        <v>1.740406378723168</v>
      </c>
      <c r="AV239" s="18">
        <v>1.6645573306669559</v>
      </c>
      <c r="AW239" s="18">
        <v>1.7878060999886443</v>
      </c>
      <c r="AX239" s="20">
        <v>1.7325754897452832</v>
      </c>
      <c r="AY239" s="21"/>
      <c r="AZ239" s="1">
        <v>12</v>
      </c>
      <c r="BA239" s="22">
        <v>0.018869869968784776</v>
      </c>
      <c r="BB239" s="19">
        <v>0.004141620243740304</v>
      </c>
      <c r="BC239" s="22">
        <v>0.01787297466987906</v>
      </c>
      <c r="BD239" s="19">
        <v>0.014225709416924815</v>
      </c>
      <c r="BE239" s="19">
        <v>0.021843336224686705</v>
      </c>
      <c r="BF239" s="22">
        <v>0.01719862742678162</v>
      </c>
      <c r="BG239" s="21"/>
      <c r="BH239" s="21"/>
      <c r="BI239" s="1">
        <v>12</v>
      </c>
      <c r="BJ239" s="20">
        <v>12.403356744989173</v>
      </c>
      <c r="BK239" s="18">
        <v>8.2055126893637</v>
      </c>
      <c r="BL239" s="20">
        <v>5.688153739262159</v>
      </c>
      <c r="BM239" s="18">
        <v>0.9608319224570943</v>
      </c>
      <c r="BN239" s="18">
        <v>13.44429677231281</v>
      </c>
      <c r="BO239" s="20">
        <v>4.887737202777715</v>
      </c>
      <c r="BP239" s="21"/>
      <c r="BQ239" s="1">
        <v>12</v>
      </c>
      <c r="BR239" s="22">
        <v>0.12047363340119614</v>
      </c>
      <c r="BS239" s="19">
        <v>0.025712857302189498</v>
      </c>
      <c r="BT239" s="22">
        <v>0.10722334403052429</v>
      </c>
      <c r="BU239" s="19">
        <v>0.07500392811095573</v>
      </c>
      <c r="BV239" s="19">
        <v>0.12406332644491708</v>
      </c>
      <c r="BW239" s="22">
        <v>0.09530223991583452</v>
      </c>
      <c r="BX239" s="20"/>
    </row>
    <row r="240" spans="1:76" ht="12.75">
      <c r="A240" s="1" t="s">
        <v>91</v>
      </c>
      <c r="B240" s="31" t="s">
        <v>106</v>
      </c>
      <c r="C240" s="16" t="s">
        <v>91</v>
      </c>
      <c r="D240" s="16">
        <v>347</v>
      </c>
      <c r="E240" s="20">
        <v>10.006185110223205</v>
      </c>
      <c r="F240" s="18">
        <v>5.792728909489755</v>
      </c>
      <c r="G240" s="20">
        <v>8.963316296651168</v>
      </c>
      <c r="H240" s="18">
        <v>5.010807298916196</v>
      </c>
      <c r="I240" s="18">
        <v>14.60314757474323</v>
      </c>
      <c r="J240" s="20">
        <v>8.68049650512754</v>
      </c>
      <c r="K240" s="21">
        <v>1.705868710471128</v>
      </c>
      <c r="L240" s="1">
        <v>346</v>
      </c>
      <c r="M240" s="20">
        <v>0.6158144439007237</v>
      </c>
      <c r="N240" s="18">
        <v>0.39996453213759664</v>
      </c>
      <c r="O240" s="20">
        <v>0.5220239739361121</v>
      </c>
      <c r="P240" s="18">
        <v>0.24932690289068063</v>
      </c>
      <c r="Q240" s="18">
        <v>0.9400080492304995</v>
      </c>
      <c r="R240" s="20">
        <v>0.5057853772678709</v>
      </c>
      <c r="S240" s="21">
        <v>1.8972854226669855</v>
      </c>
      <c r="T240" s="1">
        <v>347</v>
      </c>
      <c r="U240" s="20">
        <v>2.223206928726352</v>
      </c>
      <c r="V240" s="18">
        <v>1.0944082009093303</v>
      </c>
      <c r="W240" s="20">
        <v>2.0227039161588336</v>
      </c>
      <c r="X240" s="18">
        <v>1.1952476317621996</v>
      </c>
      <c r="Y240" s="18">
        <v>3.169719885761786</v>
      </c>
      <c r="Z240" s="20">
        <v>1.9927853723272213</v>
      </c>
      <c r="AA240" s="21">
        <v>1.5990245683617466</v>
      </c>
      <c r="AB240" s="1">
        <v>347</v>
      </c>
      <c r="AC240" s="20">
        <v>5.604386766121478</v>
      </c>
      <c r="AD240" s="18">
        <v>3.1563756327082535</v>
      </c>
      <c r="AE240" s="20">
        <v>5.032301378524962</v>
      </c>
      <c r="AF240" s="18">
        <v>2.9960695934327064</v>
      </c>
      <c r="AG240" s="18">
        <v>8.077968600324015</v>
      </c>
      <c r="AH240" s="20">
        <v>4.907854602602876</v>
      </c>
      <c r="AI240" s="21">
        <v>1.6718387316679941</v>
      </c>
      <c r="AJ240" s="1">
        <v>341</v>
      </c>
      <c r="AK240" s="20">
        <v>0.805350681908865</v>
      </c>
      <c r="AL240" s="18">
        <v>0.6269719871616914</v>
      </c>
      <c r="AM240" s="20">
        <v>0.6732450000635517</v>
      </c>
      <c r="AN240" s="18">
        <v>0.3165237601065208</v>
      </c>
      <c r="AO240" s="18">
        <v>1.212658052203442</v>
      </c>
      <c r="AP240" s="20">
        <v>0.6454657260787013</v>
      </c>
      <c r="AQ240" s="21">
        <v>1.994704732297552</v>
      </c>
      <c r="AR240" s="1">
        <v>347</v>
      </c>
      <c r="AS240" s="20">
        <v>1.772072968893882</v>
      </c>
      <c r="AT240" s="18">
        <v>0.10737177240478628</v>
      </c>
      <c r="AU240" s="20">
        <v>1.7758168158059022</v>
      </c>
      <c r="AV240" s="18">
        <v>1.689144949868481</v>
      </c>
      <c r="AW240" s="18">
        <v>1.8681785418203367</v>
      </c>
      <c r="AX240" s="20">
        <v>1.7686947165313027</v>
      </c>
      <c r="AY240" s="21">
        <v>1.0646072400252073</v>
      </c>
      <c r="AZ240" s="1">
        <v>326</v>
      </c>
      <c r="BA240" s="22">
        <v>0.01988391166454944</v>
      </c>
      <c r="BB240" s="19">
        <v>0.009615888523533327</v>
      </c>
      <c r="BC240" s="22">
        <v>0.017590785752650273</v>
      </c>
      <c r="BD240" s="19">
        <v>0.011993105246534625</v>
      </c>
      <c r="BE240" s="19">
        <v>0.02813137731687739</v>
      </c>
      <c r="BF240" s="22">
        <v>0.017976753469778308</v>
      </c>
      <c r="BG240" s="21">
        <v>1.5695523439183208</v>
      </c>
      <c r="BH240" s="21"/>
      <c r="BI240" s="1">
        <v>347</v>
      </c>
      <c r="BJ240" s="20">
        <v>8.604052886711695</v>
      </c>
      <c r="BK240" s="18">
        <v>12.228578531547003</v>
      </c>
      <c r="BL240" s="20">
        <v>3.1601021206004085</v>
      </c>
      <c r="BM240" s="18">
        <v>0.522380405525528</v>
      </c>
      <c r="BN240" s="18">
        <v>15.602498841874276</v>
      </c>
      <c r="BO240" s="20">
        <v>3.153938415724357</v>
      </c>
      <c r="BP240" s="21">
        <v>4.975909446364612</v>
      </c>
      <c r="BQ240" s="1">
        <v>347</v>
      </c>
      <c r="BR240" s="22">
        <v>0.1439175369787998</v>
      </c>
      <c r="BS240" s="19">
        <v>0.12890066943910958</v>
      </c>
      <c r="BT240" s="22">
        <v>0.10197471625492585</v>
      </c>
      <c r="BU240" s="19">
        <v>0.04764587010759465</v>
      </c>
      <c r="BV240" s="19">
        <v>0.2268676138820159</v>
      </c>
      <c r="BW240" s="22">
        <v>0.10587117772644389</v>
      </c>
      <c r="BX240" s="21">
        <v>2.176605849459246</v>
      </c>
    </row>
    <row r="241" spans="1:76" ht="12.75">
      <c r="A241" s="1" t="s">
        <v>92</v>
      </c>
      <c r="B241" s="31" t="s">
        <v>107</v>
      </c>
      <c r="C241" s="16" t="s">
        <v>92</v>
      </c>
      <c r="D241" s="16">
        <v>12</v>
      </c>
      <c r="E241" s="20">
        <v>9.979997961219482</v>
      </c>
      <c r="F241" s="18">
        <v>1.475348877267663</v>
      </c>
      <c r="G241" s="20">
        <v>8.293608596850131</v>
      </c>
      <c r="H241" s="18">
        <v>7.802699795370945</v>
      </c>
      <c r="I241" s="18">
        <v>9.941921840161722</v>
      </c>
      <c r="J241" s="20">
        <v>8.652351402947536</v>
      </c>
      <c r="K241" s="21"/>
      <c r="L241" s="1">
        <v>12</v>
      </c>
      <c r="M241" s="20">
        <v>0.6147707609682626</v>
      </c>
      <c r="N241" s="18">
        <v>0.18324471844818382</v>
      </c>
      <c r="O241" s="20">
        <v>0.49914270858083193</v>
      </c>
      <c r="P241" s="18">
        <v>0.3685298425460537</v>
      </c>
      <c r="Q241" s="18">
        <v>0.6372044010350937</v>
      </c>
      <c r="R241" s="20">
        <v>0.5063592338086602</v>
      </c>
      <c r="S241" s="21"/>
      <c r="T241" s="1">
        <v>12</v>
      </c>
      <c r="U241" s="20">
        <v>2.2241748863212862</v>
      </c>
      <c r="V241" s="18">
        <v>0.4244570108240479</v>
      </c>
      <c r="W241" s="20">
        <v>2.0834177187046024</v>
      </c>
      <c r="X241" s="18">
        <v>1.622263094365214</v>
      </c>
      <c r="Y241" s="18">
        <v>2.436758757549834</v>
      </c>
      <c r="Z241" s="20">
        <v>1.9934311781960694</v>
      </c>
      <c r="AA241" s="21"/>
      <c r="AB241" s="1">
        <v>12</v>
      </c>
      <c r="AC241" s="20">
        <v>5.587070750851315</v>
      </c>
      <c r="AD241" s="18">
        <v>0.8846450096309909</v>
      </c>
      <c r="AE241" s="20">
        <v>4.696658776414176</v>
      </c>
      <c r="AF241" s="18">
        <v>4.35409594786355</v>
      </c>
      <c r="AG241" s="18">
        <v>5.551162798886984</v>
      </c>
      <c r="AH241" s="20">
        <v>4.8886301518967565</v>
      </c>
      <c r="AI241" s="21"/>
      <c r="AJ241" s="1">
        <v>12</v>
      </c>
      <c r="AK241" s="20">
        <v>0.8114464927711933</v>
      </c>
      <c r="AL241" s="18">
        <v>0.34483605790967636</v>
      </c>
      <c r="AM241" s="20">
        <v>0.6618881788338468</v>
      </c>
      <c r="AN241" s="18">
        <v>0.40346569845619884</v>
      </c>
      <c r="AO241" s="18">
        <v>1.0468218347350156</v>
      </c>
      <c r="AP241" s="20">
        <v>0.6501346895322496</v>
      </c>
      <c r="AQ241" s="21"/>
      <c r="AR241" s="1">
        <v>12</v>
      </c>
      <c r="AS241" s="20">
        <v>1.7732160790381075</v>
      </c>
      <c r="AT241" s="18">
        <v>0.06448843121146358</v>
      </c>
      <c r="AU241" s="20">
        <v>1.7693914521679268</v>
      </c>
      <c r="AV241" s="18">
        <v>1.7461975946775636</v>
      </c>
      <c r="AW241" s="18">
        <v>1.8340284111186649</v>
      </c>
      <c r="AX241" s="20">
        <v>1.7698928194824637</v>
      </c>
      <c r="AY241" s="21"/>
      <c r="AZ241" s="1">
        <v>12</v>
      </c>
      <c r="BA241" s="22">
        <v>0.01966306079062824</v>
      </c>
      <c r="BB241" s="19">
        <v>0.006086510608832704</v>
      </c>
      <c r="BC241" s="22">
        <v>0.015860503630127677</v>
      </c>
      <c r="BD241" s="19">
        <v>0.013842295552339982</v>
      </c>
      <c r="BE241" s="19">
        <v>0.02488778868219433</v>
      </c>
      <c r="BF241" s="22">
        <v>0.017725429949741512</v>
      </c>
      <c r="BG241" s="21"/>
      <c r="BH241" s="21"/>
      <c r="BI241" s="1">
        <v>12</v>
      </c>
      <c r="BJ241" s="20">
        <v>8.795278070434017</v>
      </c>
      <c r="BK241" s="18">
        <v>5.916748272197498</v>
      </c>
      <c r="BL241" s="20">
        <v>3.9166645031381493</v>
      </c>
      <c r="BM241" s="18">
        <v>0.7436055987156583</v>
      </c>
      <c r="BN241" s="18">
        <v>10.218380477676918</v>
      </c>
      <c r="BO241" s="20">
        <v>3.233839885711021</v>
      </c>
      <c r="BP241" s="21"/>
      <c r="BQ241" s="1">
        <v>12</v>
      </c>
      <c r="BR241" s="22">
        <v>0.14415554523582838</v>
      </c>
      <c r="BS241" s="19">
        <v>0.05531780461285208</v>
      </c>
      <c r="BT241" s="22">
        <v>0.1035339578823324</v>
      </c>
      <c r="BU241" s="19">
        <v>0.06285916918505183</v>
      </c>
      <c r="BV241" s="19">
        <v>0.13970440078323856</v>
      </c>
      <c r="BW241" s="22">
        <v>0.10641216241156545</v>
      </c>
      <c r="BX241" s="20"/>
    </row>
    <row r="242" spans="1:76" ht="12.75">
      <c r="A242" s="1" t="s">
        <v>91</v>
      </c>
      <c r="B242" s="31" t="s">
        <v>108</v>
      </c>
      <c r="C242" s="16" t="s">
        <v>91</v>
      </c>
      <c r="D242" s="1">
        <v>359</v>
      </c>
      <c r="E242" s="23">
        <v>12.13174699565906</v>
      </c>
      <c r="F242" s="24">
        <v>7.482476983059772</v>
      </c>
      <c r="G242" s="23">
        <v>10.342768603609496</v>
      </c>
      <c r="H242" s="24">
        <v>6.37476891882965</v>
      </c>
      <c r="I242" s="24">
        <v>16.266875293232644</v>
      </c>
      <c r="J242" s="23">
        <v>10.4975617403599</v>
      </c>
      <c r="K242" s="25">
        <v>1.698077900819351</v>
      </c>
      <c r="L242" s="26">
        <v>359</v>
      </c>
      <c r="M242" s="23">
        <v>0.5437290064650345</v>
      </c>
      <c r="N242" s="24">
        <v>0.3397354726742863</v>
      </c>
      <c r="O242" s="23">
        <v>0.4735180283314148</v>
      </c>
      <c r="P242" s="24">
        <v>0.2338003936219025</v>
      </c>
      <c r="Q242" s="24">
        <v>0.8287652691834994</v>
      </c>
      <c r="R242" s="23">
        <v>0.4536987090414878</v>
      </c>
      <c r="S242" s="25">
        <v>1.846482151116562</v>
      </c>
      <c r="T242" s="1">
        <v>359</v>
      </c>
      <c r="U242" s="23">
        <v>2.3553822543485667</v>
      </c>
      <c r="V242" s="24">
        <v>1.0951887704763867</v>
      </c>
      <c r="W242" s="23">
        <v>2.12536302004883</v>
      </c>
      <c r="X242" s="24">
        <v>1.4041572371034583</v>
      </c>
      <c r="Y242" s="24">
        <v>3.209791535326</v>
      </c>
      <c r="Z242" s="23">
        <v>2.144721181312662</v>
      </c>
      <c r="AA242" s="25">
        <v>1.5363046380186585</v>
      </c>
      <c r="AB242" s="1">
        <v>359</v>
      </c>
      <c r="AC242" s="23">
        <v>6.694883866826013</v>
      </c>
      <c r="AD242" s="24">
        <v>4.07166049642487</v>
      </c>
      <c r="AE242" s="23">
        <v>5.835942036992844</v>
      </c>
      <c r="AF242" s="24">
        <v>3.4870514269433395</v>
      </c>
      <c r="AG242" s="24">
        <v>9.130426727104117</v>
      </c>
      <c r="AH242" s="23">
        <v>5.8038148456824485</v>
      </c>
      <c r="AI242" s="25">
        <v>1.6926296248250157</v>
      </c>
      <c r="AJ242" s="1">
        <v>343</v>
      </c>
      <c r="AK242" s="23">
        <v>0.6837456130402776</v>
      </c>
      <c r="AL242" s="24">
        <v>0.4582500708724717</v>
      </c>
      <c r="AM242" s="23">
        <v>0.586782952837011</v>
      </c>
      <c r="AN242" s="24">
        <v>0.2830555034438278</v>
      </c>
      <c r="AO242" s="24">
        <v>1.1564457144100206</v>
      </c>
      <c r="AP242" s="23">
        <v>0.5663111027440939</v>
      </c>
      <c r="AQ242" s="25">
        <v>1.976896186234564</v>
      </c>
      <c r="AR242" s="1">
        <v>359</v>
      </c>
      <c r="AS242" s="23">
        <v>1.8131928538753361</v>
      </c>
      <c r="AT242" s="24">
        <v>0.12781375758488805</v>
      </c>
      <c r="AU242" s="23">
        <v>1.8141308086084407</v>
      </c>
      <c r="AV242" s="24">
        <v>1.6840861205473112</v>
      </c>
      <c r="AW242" s="24">
        <v>1.9243378389821226</v>
      </c>
      <c r="AX242" s="23">
        <v>1.8087347752261986</v>
      </c>
      <c r="AY242" s="25">
        <v>1.0727619629389533</v>
      </c>
      <c r="AZ242" s="1">
        <v>0</v>
      </c>
      <c r="BA242" s="22" t="e">
        <v>#N/A</v>
      </c>
      <c r="BB242" s="22" t="e">
        <v>#N/A</v>
      </c>
      <c r="BC242" s="22" t="e">
        <v>#N/A</v>
      </c>
      <c r="BD242" s="22" t="e">
        <v>#N/A</v>
      </c>
      <c r="BE242" s="22" t="e">
        <v>#N/A</v>
      </c>
      <c r="BF242" s="22" t="e">
        <v>#N/A</v>
      </c>
      <c r="BG242" s="22" t="e">
        <v>#N/A</v>
      </c>
      <c r="BH242" s="22"/>
      <c r="BI242" s="1">
        <v>359</v>
      </c>
      <c r="BJ242" s="23">
        <v>8.368865728645186</v>
      </c>
      <c r="BK242" s="24">
        <v>11.935572208332417</v>
      </c>
      <c r="BL242" s="23">
        <v>2.9649881146335457</v>
      </c>
      <c r="BM242" s="24">
        <v>0.48086436882597566</v>
      </c>
      <c r="BN242" s="24">
        <v>18.628113558938253</v>
      </c>
      <c r="BO242" s="23">
        <v>2.8293931115147384</v>
      </c>
      <c r="BP242" s="25">
        <v>5.147919569425329</v>
      </c>
      <c r="BQ242" s="1">
        <v>359</v>
      </c>
      <c r="BR242" s="28">
        <v>0.11210597493273235</v>
      </c>
      <c r="BS242" s="29">
        <v>0.0954492462882579</v>
      </c>
      <c r="BT242" s="28">
        <v>0.09135475154714229</v>
      </c>
      <c r="BU242" s="29">
        <v>0.03930473922834543</v>
      </c>
      <c r="BV242" s="29">
        <v>0.16544330185336473</v>
      </c>
      <c r="BW242" s="28">
        <v>0.08193339082201366</v>
      </c>
      <c r="BX242" s="25">
        <v>2.3992866711276095</v>
      </c>
    </row>
    <row r="243" spans="1:76" ht="12.75">
      <c r="A243" s="1" t="s">
        <v>92</v>
      </c>
      <c r="B243" s="31" t="s">
        <v>109</v>
      </c>
      <c r="C243" s="16" t="s">
        <v>92</v>
      </c>
      <c r="D243" s="1">
        <v>12</v>
      </c>
      <c r="E243" s="23">
        <v>12.08099286423007</v>
      </c>
      <c r="F243" s="24">
        <v>1.9184033963331086</v>
      </c>
      <c r="G243" s="23">
        <v>10.946381831266958</v>
      </c>
      <c r="H243" s="24">
        <v>9.016238569922091</v>
      </c>
      <c r="I243" s="24">
        <v>12.171429158639805</v>
      </c>
      <c r="J243" s="23">
        <v>10.451276578899009</v>
      </c>
      <c r="K243" s="25"/>
      <c r="L243" s="26">
        <v>12</v>
      </c>
      <c r="M243" s="23">
        <v>0.5442611698447762</v>
      </c>
      <c r="N243" s="24">
        <v>0.1376063519714914</v>
      </c>
      <c r="O243" s="23">
        <v>0.43408210819100845</v>
      </c>
      <c r="P243" s="24">
        <v>0.3587685724674265</v>
      </c>
      <c r="Q243" s="24">
        <v>0.6052287403947705</v>
      </c>
      <c r="R243" s="23">
        <v>0.45436017034940546</v>
      </c>
      <c r="S243" s="25"/>
      <c r="T243" s="1">
        <v>12</v>
      </c>
      <c r="U243" s="23">
        <v>2.3498164359835627</v>
      </c>
      <c r="V243" s="24">
        <v>0.31684548534911955</v>
      </c>
      <c r="W243" s="23">
        <v>2.151541838355239</v>
      </c>
      <c r="X243" s="24">
        <v>1.7864397993562111</v>
      </c>
      <c r="Y243" s="24">
        <v>2.4537439991764685</v>
      </c>
      <c r="Z243" s="23">
        <v>2.1393660038629507</v>
      </c>
      <c r="AA243" s="25"/>
      <c r="AB243" s="1">
        <v>12</v>
      </c>
      <c r="AC243" s="23">
        <v>6.664871747957989</v>
      </c>
      <c r="AD243" s="24">
        <v>1.167271804346517</v>
      </c>
      <c r="AE243" s="23">
        <v>6.069325164917888</v>
      </c>
      <c r="AF243" s="24">
        <v>4.649420858509055</v>
      </c>
      <c r="AG243" s="24">
        <v>6.686381019683934</v>
      </c>
      <c r="AH243" s="23">
        <v>5.775629407979585</v>
      </c>
      <c r="AI243" s="25"/>
      <c r="AJ243" s="1">
        <v>12</v>
      </c>
      <c r="AK243" s="23">
        <v>0.6792833808388498</v>
      </c>
      <c r="AL243" s="24">
        <v>0.22436200548516966</v>
      </c>
      <c r="AM243" s="23">
        <v>0.6354836304912865</v>
      </c>
      <c r="AN243" s="24">
        <v>0.30109398533085013</v>
      </c>
      <c r="AO243" s="24">
        <v>0.8152763352956465</v>
      </c>
      <c r="AP243" s="23">
        <v>0.5586025197711185</v>
      </c>
      <c r="AQ243" s="25"/>
      <c r="AR243" s="1">
        <v>12</v>
      </c>
      <c r="AS243" s="23">
        <v>1.8140269463453933</v>
      </c>
      <c r="AT243" s="24">
        <v>0.08230376406146918</v>
      </c>
      <c r="AU243" s="23">
        <v>1.8313355814442325</v>
      </c>
      <c r="AV243" s="24">
        <v>1.7434597378493848</v>
      </c>
      <c r="AW243" s="24">
        <v>1.8634462901379851</v>
      </c>
      <c r="AX243" s="23">
        <v>1.8095476424542702</v>
      </c>
      <c r="AY243" s="25"/>
      <c r="AZ243" s="1">
        <v>12</v>
      </c>
      <c r="BA243" s="22" t="e">
        <v>#N/A</v>
      </c>
      <c r="BB243" s="22" t="e">
        <v>#N/A</v>
      </c>
      <c r="BC243" s="22" t="e">
        <v>#N/A</v>
      </c>
      <c r="BD243" s="22" t="e">
        <v>#N/A</v>
      </c>
      <c r="BE243" s="22" t="e">
        <v>#N/A</v>
      </c>
      <c r="BF243" s="22" t="e">
        <v>#N/A</v>
      </c>
      <c r="BG243" s="22"/>
      <c r="BH243" s="22"/>
      <c r="BI243" s="1">
        <v>12</v>
      </c>
      <c r="BJ243" s="23">
        <v>8.457776551665459</v>
      </c>
      <c r="BK243" s="24">
        <v>6.128527618032533</v>
      </c>
      <c r="BL243" s="23">
        <v>5.5319225666942256</v>
      </c>
      <c r="BM243" s="24">
        <v>0.6051846104294231</v>
      </c>
      <c r="BN243" s="24">
        <v>9.745567829408904</v>
      </c>
      <c r="BO243" s="23">
        <v>2.8549255509113616</v>
      </c>
      <c r="BP243" s="25"/>
      <c r="BQ243" s="1">
        <v>12</v>
      </c>
      <c r="BR243" s="28">
        <v>0.11217562262768145</v>
      </c>
      <c r="BS243" s="29">
        <v>0.0382303079173988</v>
      </c>
      <c r="BT243" s="28">
        <v>0.09042110012914514</v>
      </c>
      <c r="BU243" s="29">
        <v>0.05988254760682312</v>
      </c>
      <c r="BV243" s="29">
        <v>0.12045820245226875</v>
      </c>
      <c r="BW243" s="28">
        <v>0.08203658228780757</v>
      </c>
      <c r="BX243" s="28"/>
    </row>
    <row r="244" spans="1:76" ht="12.75">
      <c r="A244" s="1" t="s">
        <v>91</v>
      </c>
      <c r="B244" s="31" t="s">
        <v>110</v>
      </c>
      <c r="C244" s="18" t="s">
        <v>91</v>
      </c>
      <c r="D244" s="1">
        <v>356</v>
      </c>
      <c r="E244" s="23">
        <v>12.112053773010123</v>
      </c>
      <c r="F244" s="24">
        <v>6.829954195199868</v>
      </c>
      <c r="G244" s="23">
        <v>11.101045437712031</v>
      </c>
      <c r="H244" s="24">
        <v>6.089501568404464</v>
      </c>
      <c r="I244" s="24">
        <v>17.15082955179061</v>
      </c>
      <c r="J244" s="23">
        <v>10.392069831373371</v>
      </c>
      <c r="K244" s="25">
        <v>1.7895384601427997</v>
      </c>
      <c r="L244" s="1">
        <v>356</v>
      </c>
      <c r="M244" s="23">
        <v>0.5996489011630182</v>
      </c>
      <c r="N244" s="24">
        <v>0.37960717095845203</v>
      </c>
      <c r="O244" s="23">
        <v>0.5154747708947851</v>
      </c>
      <c r="P244" s="24">
        <v>0.27906181908756755</v>
      </c>
      <c r="Q244" s="24">
        <v>0.8992842640458915</v>
      </c>
      <c r="R244" s="23">
        <v>0.5039303952288844</v>
      </c>
      <c r="S244" s="25">
        <v>1.8277458034951477</v>
      </c>
      <c r="T244" s="1">
        <v>354</v>
      </c>
      <c r="U244" s="23">
        <v>2.315078063055154</v>
      </c>
      <c r="V244" s="24">
        <v>0.9684099306716668</v>
      </c>
      <c r="W244" s="23">
        <v>2.1836756652307034</v>
      </c>
      <c r="X244" s="24">
        <v>1.389116816977727</v>
      </c>
      <c r="Y244" s="24">
        <v>3.0919189968004375</v>
      </c>
      <c r="Z244" s="23">
        <v>2.1281138862228457</v>
      </c>
      <c r="AA244" s="25">
        <v>1.5171547749531893</v>
      </c>
      <c r="AB244" s="1">
        <v>356</v>
      </c>
      <c r="AC244" s="23">
        <v>6.742172624441102</v>
      </c>
      <c r="AD244" s="24">
        <v>3.625300002742081</v>
      </c>
      <c r="AE244" s="23">
        <v>6.168628177836714</v>
      </c>
      <c r="AF244" s="24">
        <v>3.3592104672462497</v>
      </c>
      <c r="AG244" s="24">
        <v>9.587919229425676</v>
      </c>
      <c r="AH244" s="23">
        <v>5.850983480952918</v>
      </c>
      <c r="AI244" s="25">
        <v>1.7462876308401454</v>
      </c>
      <c r="AJ244" s="1">
        <v>342</v>
      </c>
      <c r="AK244" s="23">
        <v>0.642336954663882</v>
      </c>
      <c r="AL244" s="24">
        <v>0.3898569560206809</v>
      </c>
      <c r="AM244" s="23">
        <v>0.600126611031684</v>
      </c>
      <c r="AN244" s="24">
        <v>0.25076962969040145</v>
      </c>
      <c r="AO244" s="24">
        <v>1.0185337823895657</v>
      </c>
      <c r="AP244" s="23">
        <v>0.5272776127766386</v>
      </c>
      <c r="AQ244" s="25">
        <v>2.108867138222873</v>
      </c>
      <c r="AR244" s="1">
        <v>356</v>
      </c>
      <c r="AS244" s="23">
        <v>1.7792356750212381</v>
      </c>
      <c r="AT244" s="24">
        <v>0.10369188747006196</v>
      </c>
      <c r="AU244" s="23">
        <v>1.7767284864860389</v>
      </c>
      <c r="AV244" s="24">
        <v>1.7017551148376238</v>
      </c>
      <c r="AW244" s="24">
        <v>1.8583102335971935</v>
      </c>
      <c r="AX244" s="23">
        <v>1.776123597888002</v>
      </c>
      <c r="AY244" s="25">
        <v>1.061755525678992</v>
      </c>
      <c r="AZ244" s="1">
        <v>0</v>
      </c>
      <c r="BA244" s="32" t="e">
        <v>#N/A</v>
      </c>
      <c r="BB244" s="32" t="e">
        <v>#N/A</v>
      </c>
      <c r="BC244" s="32" t="e">
        <v>#N/A</v>
      </c>
      <c r="BD244" s="32" t="e">
        <v>#N/A</v>
      </c>
      <c r="BE244" s="32" t="e">
        <v>#N/A</v>
      </c>
      <c r="BF244" s="32" t="e">
        <v>#N/A</v>
      </c>
      <c r="BG244" s="32" t="e">
        <v>#N/A</v>
      </c>
      <c r="BH244" s="32"/>
      <c r="BI244" s="1">
        <v>356</v>
      </c>
      <c r="BJ244" s="23">
        <v>13.571373067516463</v>
      </c>
      <c r="BK244" s="24">
        <v>19.78033892055326</v>
      </c>
      <c r="BL244" s="23">
        <v>6.773051617459785</v>
      </c>
      <c r="BM244" s="24">
        <v>0.8322942713401841</v>
      </c>
      <c r="BN244" s="24">
        <v>24.14037419887992</v>
      </c>
      <c r="BO244" s="23">
        <v>5.256439748799328</v>
      </c>
      <c r="BP244" s="25">
        <v>4.7838271467279885</v>
      </c>
      <c r="BQ244" s="1">
        <v>356</v>
      </c>
      <c r="BR244" s="28">
        <v>0.08322628542641075</v>
      </c>
      <c r="BS244" s="29">
        <v>0.08270546341110546</v>
      </c>
      <c r="BT244" s="28">
        <v>0.060322583127823036</v>
      </c>
      <c r="BU244" s="29">
        <v>0.02158940418172524</v>
      </c>
      <c r="BV244" s="29">
        <v>0.13374678440468268</v>
      </c>
      <c r="BW244" s="28">
        <v>0.05393608842230603</v>
      </c>
      <c r="BX244" s="25">
        <v>3.121224606764502</v>
      </c>
    </row>
    <row r="245" spans="1:76" ht="12.75">
      <c r="A245" s="1" t="s">
        <v>92</v>
      </c>
      <c r="B245" s="31" t="s">
        <v>111</v>
      </c>
      <c r="C245" s="18" t="s">
        <v>92</v>
      </c>
      <c r="D245" s="1">
        <v>12</v>
      </c>
      <c r="E245" s="23">
        <v>12.07451680680515</v>
      </c>
      <c r="F245" s="24">
        <v>4.16213473187339</v>
      </c>
      <c r="G245" s="23">
        <v>10.544375412953425</v>
      </c>
      <c r="H245" s="24">
        <v>7.894341254176468</v>
      </c>
      <c r="I245" s="24">
        <v>12.588197364836587</v>
      </c>
      <c r="J245" s="23">
        <v>10.338059694039611</v>
      </c>
      <c r="K245" s="25"/>
      <c r="L245" s="1">
        <v>12</v>
      </c>
      <c r="M245" s="23">
        <v>0.599358121572449</v>
      </c>
      <c r="N245" s="24">
        <v>0.16220069925898167</v>
      </c>
      <c r="O245" s="23">
        <v>0.4794253293863299</v>
      </c>
      <c r="P245" s="24">
        <v>0.4326161037514794</v>
      </c>
      <c r="Q245" s="24">
        <v>0.6729655377410956</v>
      </c>
      <c r="R245" s="23">
        <v>0.5030791251783621</v>
      </c>
      <c r="S245" s="25"/>
      <c r="T245" s="1">
        <v>12</v>
      </c>
      <c r="U245" s="23">
        <v>2.314628395646824</v>
      </c>
      <c r="V245" s="24">
        <v>0.5168076886512585</v>
      </c>
      <c r="W245" s="23">
        <v>2.2364377464473417</v>
      </c>
      <c r="X245" s="24">
        <v>1.7041655166798184</v>
      </c>
      <c r="Y245" s="24">
        <v>2.4514789316618253</v>
      </c>
      <c r="Z245" s="23">
        <v>2.1256089683491686</v>
      </c>
      <c r="AA245" s="25"/>
      <c r="AB245" s="1">
        <v>12</v>
      </c>
      <c r="AC245" s="23">
        <v>6.7217713578250695</v>
      </c>
      <c r="AD245" s="24">
        <v>2.205116483844173</v>
      </c>
      <c r="AE245" s="23">
        <v>5.973913952102846</v>
      </c>
      <c r="AF245" s="24">
        <v>4.607109394533268</v>
      </c>
      <c r="AG245" s="24">
        <v>7.017472458009434</v>
      </c>
      <c r="AH245" s="23">
        <v>5.822618802535918</v>
      </c>
      <c r="AI245" s="25"/>
      <c r="AJ245" s="1">
        <v>12</v>
      </c>
      <c r="AK245" s="23">
        <v>0.6390544836682645</v>
      </c>
      <c r="AL245" s="24">
        <v>0.19225505203180385</v>
      </c>
      <c r="AM245" s="23">
        <v>0.6385710742268165</v>
      </c>
      <c r="AN245" s="24">
        <v>0.42280367973295</v>
      </c>
      <c r="AO245" s="24">
        <v>0.7041681627246547</v>
      </c>
      <c r="AP245" s="23">
        <v>0.5185134905490301</v>
      </c>
      <c r="AQ245" s="25"/>
      <c r="AR245" s="1">
        <v>12</v>
      </c>
      <c r="AS245" s="23">
        <v>1.7786511990635387</v>
      </c>
      <c r="AT245" s="24">
        <v>0.04840062336290035</v>
      </c>
      <c r="AU245" s="23">
        <v>1.7774421587685634</v>
      </c>
      <c r="AV245" s="24">
        <v>1.7584899674909236</v>
      </c>
      <c r="AW245" s="24">
        <v>1.8206492094781235</v>
      </c>
      <c r="AX245" s="23">
        <v>1.7755000017409848</v>
      </c>
      <c r="AY245" s="25"/>
      <c r="AZ245" s="1">
        <v>12</v>
      </c>
      <c r="BA245" s="32" t="e">
        <v>#N/A</v>
      </c>
      <c r="BB245" s="32" t="e">
        <v>#N/A</v>
      </c>
      <c r="BC245" s="32" t="e">
        <v>#N/A</v>
      </c>
      <c r="BD245" s="32" t="e">
        <v>#N/A</v>
      </c>
      <c r="BE245" s="32" t="e">
        <v>#N/A</v>
      </c>
      <c r="BF245" s="32" t="e">
        <v>#N/A</v>
      </c>
      <c r="BG245" s="32"/>
      <c r="BH245" s="32"/>
      <c r="BI245" s="1">
        <v>12</v>
      </c>
      <c r="BJ245" s="23">
        <v>13.523070573163821</v>
      </c>
      <c r="BK245" s="24">
        <v>11.781204258946223</v>
      </c>
      <c r="BL245" s="23">
        <v>7.584208183380278</v>
      </c>
      <c r="BM245" s="24">
        <v>2.4211416738163347</v>
      </c>
      <c r="BN245" s="24">
        <v>13.4658552521115</v>
      </c>
      <c r="BO245" s="23">
        <v>5.225282294018167</v>
      </c>
      <c r="BP245" s="25"/>
      <c r="BQ245" s="1">
        <v>12</v>
      </c>
      <c r="BR245" s="28">
        <v>0.08342305075933117</v>
      </c>
      <c r="BS245" s="29">
        <v>0.03956187858302469</v>
      </c>
      <c r="BT245" s="28">
        <v>0.06123211558817946</v>
      </c>
      <c r="BU245" s="29">
        <v>0.04537069499399729</v>
      </c>
      <c r="BV245" s="29">
        <v>0.07923574855097457</v>
      </c>
      <c r="BW245" s="28">
        <v>0.053001571712791656</v>
      </c>
      <c r="BX245" s="23"/>
    </row>
    <row r="246" spans="1:76" ht="12.75">
      <c r="A246" s="1" t="s">
        <v>91</v>
      </c>
      <c r="B246" s="31" t="s">
        <v>112</v>
      </c>
      <c r="C246" s="18" t="s">
        <v>91</v>
      </c>
      <c r="D246" s="1">
        <v>354</v>
      </c>
      <c r="E246" s="23">
        <v>12.219170339190057</v>
      </c>
      <c r="F246" s="24">
        <v>7.73442155410998</v>
      </c>
      <c r="G246" s="23">
        <v>10.434966554217485</v>
      </c>
      <c r="H246" s="24">
        <v>6.69842264479004</v>
      </c>
      <c r="I246" s="24">
        <v>16.419056667539515</v>
      </c>
      <c r="J246" s="23">
        <v>10.603256787490219</v>
      </c>
      <c r="K246" s="25">
        <v>1.6715985663852182</v>
      </c>
      <c r="L246" s="1">
        <v>354</v>
      </c>
      <c r="M246" s="23">
        <v>0.6525300906480491</v>
      </c>
      <c r="N246" s="24">
        <v>0.3862408899628041</v>
      </c>
      <c r="O246" s="23">
        <v>0.5798819838072173</v>
      </c>
      <c r="P246" s="24">
        <v>0.30100270297860804</v>
      </c>
      <c r="Q246" s="24">
        <v>0.977189710225409</v>
      </c>
      <c r="R246" s="23">
        <v>0.5456113564076537</v>
      </c>
      <c r="S246" s="25">
        <v>1.889654541614591</v>
      </c>
      <c r="T246" s="1">
        <v>354</v>
      </c>
      <c r="U246" s="23">
        <v>2.4423550544188037</v>
      </c>
      <c r="V246" s="24">
        <v>1.1070526674653693</v>
      </c>
      <c r="W246" s="23">
        <v>2.2465408747308615</v>
      </c>
      <c r="X246" s="24">
        <v>1.518742058728575</v>
      </c>
      <c r="Y246" s="24">
        <v>3.229956936123606</v>
      </c>
      <c r="Z246" s="23">
        <v>2.2395262212956393</v>
      </c>
      <c r="AA246" s="25">
        <v>1.5161514496843025</v>
      </c>
      <c r="AB246" s="1">
        <v>354</v>
      </c>
      <c r="AC246" s="23">
        <v>6.793599101762406</v>
      </c>
      <c r="AD246" s="24">
        <v>4.053251606524412</v>
      </c>
      <c r="AE246" s="23">
        <v>5.9252665662911115</v>
      </c>
      <c r="AF246" s="24">
        <v>3.617840856989203</v>
      </c>
      <c r="AG246" s="24">
        <v>9.131543158494175</v>
      </c>
      <c r="AH246" s="23">
        <v>5.94343398076392</v>
      </c>
      <c r="AI246" s="25">
        <v>1.6582823197773786</v>
      </c>
      <c r="AJ246" s="1">
        <v>337</v>
      </c>
      <c r="AK246" s="23">
        <v>0.7394221677119214</v>
      </c>
      <c r="AL246" s="24">
        <v>0.47189098381794076</v>
      </c>
      <c r="AM246" s="23">
        <v>0.6721496320011424</v>
      </c>
      <c r="AN246" s="24">
        <v>0.3262078720681661</v>
      </c>
      <c r="AO246" s="24">
        <v>1.1121390337307167</v>
      </c>
      <c r="AP246" s="23">
        <v>0.6024034426679971</v>
      </c>
      <c r="AQ246" s="25">
        <v>2.041958073934758</v>
      </c>
      <c r="AR246" s="1">
        <v>354</v>
      </c>
      <c r="AS246" s="23">
        <v>1.7877935113666812</v>
      </c>
      <c r="AT246" s="24">
        <v>0.12340388007174097</v>
      </c>
      <c r="AU246" s="23">
        <v>1.7924122487111038</v>
      </c>
      <c r="AV246" s="24">
        <v>1.6828156012802602</v>
      </c>
      <c r="AW246" s="24">
        <v>1.871412556509617</v>
      </c>
      <c r="AX246" s="23">
        <v>1.7840286981916385</v>
      </c>
      <c r="AY246" s="25">
        <v>1.0655364749677838</v>
      </c>
      <c r="AZ246" s="1">
        <v>0</v>
      </c>
      <c r="BA246" s="32" t="e">
        <v>#N/A</v>
      </c>
      <c r="BB246" s="32" t="e">
        <v>#N/A</v>
      </c>
      <c r="BC246" s="32" t="e">
        <v>#N/A</v>
      </c>
      <c r="BD246" s="32" t="e">
        <v>#N/A</v>
      </c>
      <c r="BE246" s="32" t="e">
        <v>#N/A</v>
      </c>
      <c r="BF246" s="32" t="e">
        <v>#N/A</v>
      </c>
      <c r="BG246" s="32" t="e">
        <v>#N/A</v>
      </c>
      <c r="BH246" s="32"/>
      <c r="BI246" s="1">
        <v>354</v>
      </c>
      <c r="BJ246" s="23">
        <v>16.322867579774996</v>
      </c>
      <c r="BK246" s="24">
        <v>20.755020397640532</v>
      </c>
      <c r="BL246" s="23">
        <v>9.020523970498285</v>
      </c>
      <c r="BM246" s="24">
        <v>2.8487111549480004</v>
      </c>
      <c r="BN246" s="24">
        <v>29.6125887302974</v>
      </c>
      <c r="BO246" s="23">
        <v>8.902126351691225</v>
      </c>
      <c r="BP246" s="25">
        <v>3.088604258498843</v>
      </c>
      <c r="BQ246" s="1">
        <v>352</v>
      </c>
      <c r="BR246" s="28">
        <v>0.08429398273242143</v>
      </c>
      <c r="BS246" s="29">
        <v>0.07788069399219769</v>
      </c>
      <c r="BT246" s="28">
        <v>0.06414515020005505</v>
      </c>
      <c r="BU246" s="29">
        <v>0.02058626498066001</v>
      </c>
      <c r="BV246" s="29">
        <v>0.14453696258673857</v>
      </c>
      <c r="BW246" s="28">
        <v>0.054173843798389534</v>
      </c>
      <c r="BX246" s="23">
        <v>3.3070093940365366</v>
      </c>
    </row>
    <row r="247" spans="1:76" ht="12.75">
      <c r="A247" s="1" t="s">
        <v>92</v>
      </c>
      <c r="B247" s="31" t="s">
        <v>113</v>
      </c>
      <c r="C247" s="18" t="s">
        <v>92</v>
      </c>
      <c r="D247" s="1">
        <v>12</v>
      </c>
      <c r="E247" s="23">
        <v>12.159265772506018</v>
      </c>
      <c r="F247" s="24">
        <v>2.9917990625495055</v>
      </c>
      <c r="G247" s="23">
        <v>10.468409539831628</v>
      </c>
      <c r="H247" s="24">
        <v>8.239959936360702</v>
      </c>
      <c r="I247" s="24">
        <v>12.105565979675006</v>
      </c>
      <c r="J247" s="23">
        <v>10.548055518544178</v>
      </c>
      <c r="K247" s="25"/>
      <c r="L247" s="1">
        <v>12</v>
      </c>
      <c r="M247" s="23">
        <v>0.6543308328730703</v>
      </c>
      <c r="N247" s="24">
        <v>0.13909179159432628</v>
      </c>
      <c r="O247" s="23">
        <v>0.5855321019553044</v>
      </c>
      <c r="P247" s="24">
        <v>0.49315053213001625</v>
      </c>
      <c r="Q247" s="24">
        <v>0.6930786861498401</v>
      </c>
      <c r="R247" s="23">
        <v>0.5477185895455813</v>
      </c>
      <c r="S247" s="25"/>
      <c r="T247" s="1">
        <v>12</v>
      </c>
      <c r="U247" s="23">
        <v>2.436797886458423</v>
      </c>
      <c r="V247" s="24">
        <v>0.333266125651271</v>
      </c>
      <c r="W247" s="23">
        <v>2.1689663388484908</v>
      </c>
      <c r="X247" s="24">
        <v>2.034482901092084</v>
      </c>
      <c r="Y247" s="24">
        <v>2.4802954021134305</v>
      </c>
      <c r="Z247" s="23">
        <v>2.233665612607241</v>
      </c>
      <c r="AA247" s="25"/>
      <c r="AB247" s="1">
        <v>12</v>
      </c>
      <c r="AC247" s="23">
        <v>6.760626196056346</v>
      </c>
      <c r="AD247" s="24">
        <v>1.6106707972414762</v>
      </c>
      <c r="AE247" s="23">
        <v>5.9662710579229845</v>
      </c>
      <c r="AF247" s="24">
        <v>4.688389952168664</v>
      </c>
      <c r="AG247" s="24">
        <v>7.029904148404215</v>
      </c>
      <c r="AH247" s="23">
        <v>5.910981734665674</v>
      </c>
      <c r="AI247" s="25"/>
      <c r="AJ247" s="1">
        <v>12</v>
      </c>
      <c r="AK247" s="23">
        <v>0.7372316501595789</v>
      </c>
      <c r="AL247" s="24">
        <v>0.17486177431930514</v>
      </c>
      <c r="AM247" s="23">
        <v>0.6810808032402678</v>
      </c>
      <c r="AN247" s="24">
        <v>0.5324911707613139</v>
      </c>
      <c r="AO247" s="24">
        <v>0.7733705119815399</v>
      </c>
      <c r="AP247" s="23">
        <v>0.5973925273477543</v>
      </c>
      <c r="AQ247" s="25"/>
      <c r="AR247" s="1">
        <v>12</v>
      </c>
      <c r="AS247" s="23">
        <v>1.7881955677681203</v>
      </c>
      <c r="AT247" s="24">
        <v>0.06034064151046361</v>
      </c>
      <c r="AU247" s="23">
        <v>1.7917446892626367</v>
      </c>
      <c r="AV247" s="24">
        <v>1.722234832144741</v>
      </c>
      <c r="AW247" s="24">
        <v>1.840308995240561</v>
      </c>
      <c r="AX247" s="23">
        <v>1.7844845394604802</v>
      </c>
      <c r="AY247" s="25"/>
      <c r="AZ247" s="1">
        <v>12</v>
      </c>
      <c r="BA247" s="32" t="e">
        <v>#N/A</v>
      </c>
      <c r="BB247" s="32" t="e">
        <v>#N/A</v>
      </c>
      <c r="BC247" s="32" t="e">
        <v>#N/A</v>
      </c>
      <c r="BD247" s="32" t="e">
        <v>#N/A</v>
      </c>
      <c r="BE247" s="32" t="e">
        <v>#N/A</v>
      </c>
      <c r="BF247" s="32" t="e">
        <v>#N/A</v>
      </c>
      <c r="BG247" s="32"/>
      <c r="BH247" s="32"/>
      <c r="BI247" s="1">
        <v>12</v>
      </c>
      <c r="BJ247" s="23">
        <v>16.286309877608392</v>
      </c>
      <c r="BK247" s="24">
        <v>8.196696608718083</v>
      </c>
      <c r="BL247" s="23">
        <v>8.203039943527846</v>
      </c>
      <c r="BM247" s="24">
        <v>4.076828098065947</v>
      </c>
      <c r="BN247" s="24">
        <v>17.102158099744297</v>
      </c>
      <c r="BO247" s="23">
        <v>8.897667116212784</v>
      </c>
      <c r="BP247" s="25"/>
      <c r="BQ247" s="1">
        <v>12</v>
      </c>
      <c r="BR247" s="28">
        <v>0.0851520544062427</v>
      </c>
      <c r="BS247" s="29">
        <v>0.03076726118218245</v>
      </c>
      <c r="BT247" s="28">
        <v>0.06777695174377356</v>
      </c>
      <c r="BU247" s="29">
        <v>0.03425547483253442</v>
      </c>
      <c r="BV247" s="29">
        <v>0.0920908376678925</v>
      </c>
      <c r="BW247" s="28">
        <v>0.05448044255331774</v>
      </c>
      <c r="BX247" s="23"/>
    </row>
    <row r="248" spans="1:76" ht="12.75">
      <c r="A248" s="1" t="s">
        <v>91</v>
      </c>
      <c r="B248" s="31" t="s">
        <v>114</v>
      </c>
      <c r="C248" s="18" t="s">
        <v>91</v>
      </c>
      <c r="D248" s="1">
        <v>334</v>
      </c>
      <c r="E248" s="23">
        <v>11.868238695321502</v>
      </c>
      <c r="F248" s="24">
        <v>8.962835961934246</v>
      </c>
      <c r="G248" s="23">
        <v>9.337831718793332</v>
      </c>
      <c r="H248" s="24">
        <v>5.394901486979367</v>
      </c>
      <c r="I248" s="24">
        <v>18.15781376536503</v>
      </c>
      <c r="J248" s="23">
        <v>9.713065659421872</v>
      </c>
      <c r="K248" s="25">
        <v>1.8565346144749213</v>
      </c>
      <c r="L248" s="1">
        <v>334</v>
      </c>
      <c r="M248" s="23">
        <v>0.5810733974640683</v>
      </c>
      <c r="N248" s="24">
        <v>0.42842631828693506</v>
      </c>
      <c r="O248" s="23">
        <v>0.4164949643486907</v>
      </c>
      <c r="P248" s="24">
        <v>0.24507766320376073</v>
      </c>
      <c r="Q248" s="24">
        <v>0.9167933614591793</v>
      </c>
      <c r="R248" s="23">
        <v>0.4650374693703559</v>
      </c>
      <c r="S248" s="25">
        <v>1.9288055129303683</v>
      </c>
      <c r="T248" s="1">
        <v>334</v>
      </c>
      <c r="U248" s="23">
        <v>2.2365000008750147</v>
      </c>
      <c r="V248" s="24">
        <v>1.3152243649789492</v>
      </c>
      <c r="W248" s="23">
        <v>2.0006809984962732</v>
      </c>
      <c r="X248" s="24">
        <v>1.2134777895743278</v>
      </c>
      <c r="Y248" s="24">
        <v>3.1713602975306996</v>
      </c>
      <c r="Z248" s="23">
        <v>1.9785138014139754</v>
      </c>
      <c r="AA248" s="25">
        <v>1.6200423913880146</v>
      </c>
      <c r="AB248" s="1">
        <v>334</v>
      </c>
      <c r="AC248" s="23">
        <v>6.920284862163036</v>
      </c>
      <c r="AD248" s="24">
        <v>5.424352926937246</v>
      </c>
      <c r="AE248" s="23">
        <v>5.477349660989425</v>
      </c>
      <c r="AF248" s="24">
        <v>3.1530786272145033</v>
      </c>
      <c r="AG248" s="24">
        <v>10.432343462894739</v>
      </c>
      <c r="AH248" s="23">
        <v>5.653489675389036</v>
      </c>
      <c r="AI248" s="25">
        <v>1.852043214349852</v>
      </c>
      <c r="AJ248" s="1">
        <v>313</v>
      </c>
      <c r="AK248" s="23">
        <v>0.5374079497064009</v>
      </c>
      <c r="AL248" s="24">
        <v>0.4697785619371163</v>
      </c>
      <c r="AM248" s="23">
        <v>0.44450764259613007</v>
      </c>
      <c r="AN248" s="24">
        <v>0.17069848344997374</v>
      </c>
      <c r="AO248" s="24">
        <v>0.9881106097644639</v>
      </c>
      <c r="AP248" s="23">
        <v>0.4287646738365074</v>
      </c>
      <c r="AQ248" s="25">
        <v>2.459648321841078</v>
      </c>
      <c r="AR248" s="1">
        <v>334</v>
      </c>
      <c r="AS248" s="23">
        <v>1.721472918967717</v>
      </c>
      <c r="AT248" s="24">
        <v>0.10269641506592199</v>
      </c>
      <c r="AU248" s="23">
        <v>1.7330584891065195</v>
      </c>
      <c r="AV248" s="24">
        <v>1.6294012452339592</v>
      </c>
      <c r="AW248" s="24">
        <v>1.8068851902430887</v>
      </c>
      <c r="AX248" s="23">
        <v>1.7180655165437224</v>
      </c>
      <c r="AY248" s="25">
        <v>1.0674852525963232</v>
      </c>
      <c r="AZ248" s="1">
        <v>0</v>
      </c>
      <c r="BA248" s="32" t="e">
        <v>#N/A</v>
      </c>
      <c r="BB248" s="32" t="e">
        <v>#N/A</v>
      </c>
      <c r="BC248" s="32" t="e">
        <v>#N/A</v>
      </c>
      <c r="BD248" s="32" t="e">
        <v>#N/A</v>
      </c>
      <c r="BE248" s="32" t="e">
        <v>#N/A</v>
      </c>
      <c r="BF248" s="32" t="e">
        <v>#N/A</v>
      </c>
      <c r="BG248" s="32" t="e">
        <v>#N/A</v>
      </c>
      <c r="BH248" s="32"/>
      <c r="BI248" s="1">
        <v>334</v>
      </c>
      <c r="BJ248" s="23">
        <v>11.956555882411962</v>
      </c>
      <c r="BK248" s="24">
        <v>15.730220537481939</v>
      </c>
      <c r="BL248" s="23">
        <v>4.242391106550645</v>
      </c>
      <c r="BM248" s="24">
        <v>2.1716292075080146</v>
      </c>
      <c r="BN248" s="24">
        <v>25.171257096122982</v>
      </c>
      <c r="BO248" s="23">
        <v>6.144285170939544</v>
      </c>
      <c r="BP248" s="25">
        <v>3.0775777450381128</v>
      </c>
      <c r="BQ248" s="1">
        <v>334</v>
      </c>
      <c r="BR248" s="28">
        <v>0.11160392957278528</v>
      </c>
      <c r="BS248" s="29">
        <v>0.13536396098154693</v>
      </c>
      <c r="BT248" s="28">
        <v>0.0754808562314092</v>
      </c>
      <c r="BU248" s="29">
        <v>0.021607088185164644</v>
      </c>
      <c r="BV248" s="29">
        <v>0.1797687711831204</v>
      </c>
      <c r="BW248" s="28">
        <v>0.06510625357313812</v>
      </c>
      <c r="BX248" s="25">
        <v>3.4907827228071544</v>
      </c>
    </row>
    <row r="249" spans="1:76" ht="12.75">
      <c r="A249" s="1" t="s">
        <v>92</v>
      </c>
      <c r="B249" s="31" t="s">
        <v>115</v>
      </c>
      <c r="C249" s="18" t="s">
        <v>92</v>
      </c>
      <c r="D249" s="1">
        <v>12</v>
      </c>
      <c r="E249" s="23">
        <v>11.819873554677672</v>
      </c>
      <c r="F249" s="24">
        <v>3.0122448365074375</v>
      </c>
      <c r="G249" s="23">
        <v>8.52137184579429</v>
      </c>
      <c r="H249" s="24">
        <v>7.0997354333279485</v>
      </c>
      <c r="I249" s="24">
        <v>13.11407136139745</v>
      </c>
      <c r="J249" s="23">
        <v>9.514942783685239</v>
      </c>
      <c r="K249" s="25"/>
      <c r="L249" s="1">
        <v>12</v>
      </c>
      <c r="M249" s="23">
        <v>0.5743785642740349</v>
      </c>
      <c r="N249" s="24">
        <v>0.2760621270016592</v>
      </c>
      <c r="O249" s="23">
        <v>0.44356231338472807</v>
      </c>
      <c r="P249" s="24">
        <v>0.3243047350479329</v>
      </c>
      <c r="Q249" s="24">
        <v>0.8222911227620596</v>
      </c>
      <c r="R249" s="23">
        <v>0.46356024528340334</v>
      </c>
      <c r="S249" s="25"/>
      <c r="T249" s="1">
        <v>12</v>
      </c>
      <c r="U249" s="23">
        <v>2.231685131049719</v>
      </c>
      <c r="V249" s="24">
        <v>0.433352600065402</v>
      </c>
      <c r="W249" s="23">
        <v>2.1393505655842926</v>
      </c>
      <c r="X249" s="24">
        <v>1.4422694230197117</v>
      </c>
      <c r="Y249" s="24">
        <v>2.3819382324160143</v>
      </c>
      <c r="Z249" s="23">
        <v>1.9539401536203373</v>
      </c>
      <c r="AA249" s="25"/>
      <c r="AB249" s="1">
        <v>12</v>
      </c>
      <c r="AC249" s="23">
        <v>6.903783839507103</v>
      </c>
      <c r="AD249" s="24">
        <v>1.7923185683389382</v>
      </c>
      <c r="AE249" s="23">
        <v>5.118715943960165</v>
      </c>
      <c r="AF249" s="24">
        <v>4.023200121238972</v>
      </c>
      <c r="AG249" s="24">
        <v>7.941032001007066</v>
      </c>
      <c r="AH249" s="23">
        <v>5.553220963013993</v>
      </c>
      <c r="AI249" s="25"/>
      <c r="AJ249" s="1">
        <v>12</v>
      </c>
      <c r="AK249" s="23">
        <v>0.5298690500035225</v>
      </c>
      <c r="AL249" s="24">
        <v>0.27332334281460124</v>
      </c>
      <c r="AM249" s="23">
        <v>0.46587019285740217</v>
      </c>
      <c r="AN249" s="24">
        <v>0.28228577834434126</v>
      </c>
      <c r="AO249" s="24">
        <v>0.7878053524583839</v>
      </c>
      <c r="AP249" s="23">
        <v>0.41797953632606544</v>
      </c>
      <c r="AQ249" s="25"/>
      <c r="AR249" s="1">
        <v>12</v>
      </c>
      <c r="AS249" s="23">
        <v>1.7177458022535752</v>
      </c>
      <c r="AT249" s="24">
        <v>0.05459665234637315</v>
      </c>
      <c r="AU249" s="23">
        <v>1.7072315613979905</v>
      </c>
      <c r="AV249" s="24">
        <v>1.6831860925114561</v>
      </c>
      <c r="AW249" s="24">
        <v>1.7829685433208529</v>
      </c>
      <c r="AX249" s="23">
        <v>1.713409721503506</v>
      </c>
      <c r="AY249" s="25"/>
      <c r="AZ249" s="1">
        <v>12</v>
      </c>
      <c r="BA249" s="32" t="e">
        <v>#N/A</v>
      </c>
      <c r="BB249" s="32" t="e">
        <v>#N/A</v>
      </c>
      <c r="BC249" s="32" t="e">
        <v>#N/A</v>
      </c>
      <c r="BD249" s="32" t="e">
        <v>#N/A</v>
      </c>
      <c r="BE249" s="32" t="e">
        <v>#N/A</v>
      </c>
      <c r="BF249" s="32" t="e">
        <v>#N/A</v>
      </c>
      <c r="BG249" s="32"/>
      <c r="BH249" s="32"/>
      <c r="BI249" s="1">
        <v>12</v>
      </c>
      <c r="BJ249" s="23">
        <v>11.84163035382965</v>
      </c>
      <c r="BK249" s="24">
        <v>9.977926763204016</v>
      </c>
      <c r="BL249" s="23">
        <v>5.25224081974715</v>
      </c>
      <c r="BM249" s="24">
        <v>2.777784794253051</v>
      </c>
      <c r="BN249" s="24">
        <v>18.39453195880511</v>
      </c>
      <c r="BO249" s="23">
        <v>6.29108395302622</v>
      </c>
      <c r="BP249" s="25"/>
      <c r="BQ249" s="1">
        <v>12</v>
      </c>
      <c r="BR249" s="28">
        <v>0.1125404346232559</v>
      </c>
      <c r="BS249" s="29">
        <v>0.07993080869872748</v>
      </c>
      <c r="BT249" s="28">
        <v>0.08547588445625984</v>
      </c>
      <c r="BU249" s="29">
        <v>0.03146681078572494</v>
      </c>
      <c r="BV249" s="29">
        <v>0.1378261484623186</v>
      </c>
      <c r="BW249" s="28">
        <v>0.06303941974954554</v>
      </c>
      <c r="BX249" s="23"/>
    </row>
    <row r="250" spans="1:76" ht="12.75">
      <c r="A250" s="1" t="s">
        <v>91</v>
      </c>
      <c r="B250" s="31" t="s">
        <v>117</v>
      </c>
      <c r="C250" s="18" t="s">
        <v>91</v>
      </c>
      <c r="D250" s="1">
        <v>356</v>
      </c>
      <c r="E250" s="23">
        <v>11.96332281568959</v>
      </c>
      <c r="F250" s="24">
        <v>7.892013323901923</v>
      </c>
      <c r="G250" s="23">
        <v>9.567895105150415</v>
      </c>
      <c r="H250" s="24">
        <v>6.1095577317284535</v>
      </c>
      <c r="I250" s="24">
        <v>18.0021806618141</v>
      </c>
      <c r="J250" s="23">
        <v>10.084279083910058</v>
      </c>
      <c r="K250" s="25">
        <v>1.7734850709286574</v>
      </c>
      <c r="L250" s="1">
        <v>356</v>
      </c>
      <c r="M250" s="23">
        <v>0.5221596803924469</v>
      </c>
      <c r="N250" s="24">
        <v>0.3079499033358258</v>
      </c>
      <c r="O250" s="23">
        <v>0.4449998946982323</v>
      </c>
      <c r="P250" s="24">
        <v>0.23664907166046287</v>
      </c>
      <c r="Q250" s="24">
        <v>0.8139364852239752</v>
      </c>
      <c r="R250" s="23">
        <v>0.4388032622503526</v>
      </c>
      <c r="S250" s="25">
        <v>1.8397361068108973</v>
      </c>
      <c r="T250" s="1">
        <v>356</v>
      </c>
      <c r="U250" s="23">
        <v>2.2450159343645093</v>
      </c>
      <c r="V250" s="24">
        <v>1.1456979628752</v>
      </c>
      <c r="W250" s="23">
        <v>1.9727114616136825</v>
      </c>
      <c r="X250" s="24">
        <v>1.2675283321437236</v>
      </c>
      <c r="Y250" s="24">
        <v>3.1549527669503967</v>
      </c>
      <c r="Z250" s="23">
        <v>2.0116301057009336</v>
      </c>
      <c r="AA250" s="25">
        <v>1.5886281092837773</v>
      </c>
      <c r="AB250" s="1">
        <v>358</v>
      </c>
      <c r="AC250" s="23">
        <v>6.74914870763152</v>
      </c>
      <c r="AD250" s="24">
        <v>4.551249510487872</v>
      </c>
      <c r="AE250" s="23">
        <v>5.517503367894662</v>
      </c>
      <c r="AF250" s="24">
        <v>3.210952592850837</v>
      </c>
      <c r="AG250" s="24">
        <v>10.217052710455388</v>
      </c>
      <c r="AH250" s="23">
        <v>5.640087944464551</v>
      </c>
      <c r="AI250" s="25">
        <v>1.8016484707930478</v>
      </c>
      <c r="AJ250" s="1">
        <v>337</v>
      </c>
      <c r="AK250" s="23">
        <v>0.5668966875638177</v>
      </c>
      <c r="AL250" s="24">
        <v>0.46676170273101014</v>
      </c>
      <c r="AM250" s="23">
        <v>0.5158849811907831</v>
      </c>
      <c r="AN250" s="24">
        <v>0.178504232098433</v>
      </c>
      <c r="AO250" s="24">
        <v>0.9782134023998955</v>
      </c>
      <c r="AP250" s="23">
        <v>0.4895668618587508</v>
      </c>
      <c r="AQ250" s="25">
        <v>2.362523995995191</v>
      </c>
      <c r="AR250" s="1">
        <v>356</v>
      </c>
      <c r="AS250" s="23">
        <v>1.79745506948651</v>
      </c>
      <c r="AT250" s="24">
        <v>0.11347408374780653</v>
      </c>
      <c r="AU250" s="23">
        <v>1.7984424339294587</v>
      </c>
      <c r="AV250" s="24">
        <v>1.7181254223137719</v>
      </c>
      <c r="AW250" s="24">
        <v>1.9077584573270632</v>
      </c>
      <c r="AX250" s="23">
        <v>1.7937290046676255</v>
      </c>
      <c r="AY250" s="25">
        <v>1.067454479971691</v>
      </c>
      <c r="AZ250" s="1">
        <v>0</v>
      </c>
      <c r="BA250" s="32" t="e">
        <v>#N/A</v>
      </c>
      <c r="BB250" s="32" t="e">
        <v>#N/A</v>
      </c>
      <c r="BC250" s="32" t="e">
        <v>#N/A</v>
      </c>
      <c r="BD250" s="32" t="e">
        <v>#N/A</v>
      </c>
      <c r="BE250" s="32" t="e">
        <v>#N/A</v>
      </c>
      <c r="BF250" s="32" t="e">
        <v>#N/A</v>
      </c>
      <c r="BG250" s="32" t="e">
        <v>#N/A</v>
      </c>
      <c r="BH250" s="32"/>
      <c r="BI250" s="1">
        <v>358</v>
      </c>
      <c r="BJ250" s="23">
        <v>8.337358013772562</v>
      </c>
      <c r="BK250" s="24">
        <v>11.522208984985012</v>
      </c>
      <c r="BL250" s="23">
        <v>3.648199754214926</v>
      </c>
      <c r="BM250" s="24">
        <v>-0.2562862767763507</v>
      </c>
      <c r="BN250" s="24">
        <v>17.27938634493778</v>
      </c>
      <c r="BO250" s="23">
        <v>4.91973297447835</v>
      </c>
      <c r="BP250" s="25">
        <v>4.33725648428681</v>
      </c>
      <c r="BQ250" s="1">
        <v>358</v>
      </c>
      <c r="BR250" s="28">
        <v>0.08192152774939086</v>
      </c>
      <c r="BS250" s="29">
        <v>0.08531472335889005</v>
      </c>
      <c r="BT250" s="28">
        <v>0.056299140074910076</v>
      </c>
      <c r="BU250" s="29">
        <v>0.01884469122281628</v>
      </c>
      <c r="BV250" s="29">
        <v>0.14332070332106503</v>
      </c>
      <c r="BW250" s="28">
        <v>0.055077445162012115</v>
      </c>
      <c r="BX250" s="25">
        <v>2.8440192359129597</v>
      </c>
    </row>
    <row r="251" spans="1:76" ht="12.75">
      <c r="A251" s="1" t="s">
        <v>92</v>
      </c>
      <c r="B251" s="31" t="s">
        <v>118</v>
      </c>
      <c r="C251" s="18" t="s">
        <v>92</v>
      </c>
      <c r="D251" s="1">
        <v>12</v>
      </c>
      <c r="E251" s="23">
        <v>11.938270552021088</v>
      </c>
      <c r="F251" s="24">
        <v>3.3562509721023885</v>
      </c>
      <c r="G251" s="23">
        <v>9.151112527841779</v>
      </c>
      <c r="H251" s="24">
        <v>7.454982711930566</v>
      </c>
      <c r="I251" s="24">
        <v>12.088124198447586</v>
      </c>
      <c r="J251" s="23">
        <v>10.070893664898541</v>
      </c>
      <c r="K251" s="25"/>
      <c r="L251" s="1">
        <v>12</v>
      </c>
      <c r="M251" s="23">
        <v>0.5247940910710315</v>
      </c>
      <c r="N251" s="24">
        <v>0.15310879048148401</v>
      </c>
      <c r="O251" s="23">
        <v>0.45123921653109067</v>
      </c>
      <c r="P251" s="24">
        <v>0.3745626554641644</v>
      </c>
      <c r="Q251" s="24">
        <v>0.5783112423698709</v>
      </c>
      <c r="R251" s="23">
        <v>0.4408838785542542</v>
      </c>
      <c r="S251" s="25"/>
      <c r="T251" s="1">
        <v>12</v>
      </c>
      <c r="U251" s="23">
        <v>2.2429958457818326</v>
      </c>
      <c r="V251" s="24">
        <v>0.4370827460986663</v>
      </c>
      <c r="W251" s="23">
        <v>1.9286696307177134</v>
      </c>
      <c r="X251" s="24">
        <v>1.6688659871400102</v>
      </c>
      <c r="Y251" s="24">
        <v>2.2060358774931865</v>
      </c>
      <c r="Z251" s="23">
        <v>2.011568628984548</v>
      </c>
      <c r="AA251" s="25"/>
      <c r="AB251" s="1">
        <v>12</v>
      </c>
      <c r="AC251" s="23">
        <v>6.732087927365977</v>
      </c>
      <c r="AD251" s="24">
        <v>2.077707083363609</v>
      </c>
      <c r="AE251" s="23">
        <v>5.160029854898098</v>
      </c>
      <c r="AF251" s="24">
        <v>3.9850378947597154</v>
      </c>
      <c r="AG251" s="24">
        <v>7.32917601860174</v>
      </c>
      <c r="AH251" s="23">
        <v>5.631698122122445</v>
      </c>
      <c r="AI251" s="25"/>
      <c r="AJ251" s="1">
        <v>12</v>
      </c>
      <c r="AK251" s="23">
        <v>0.5534283143252058</v>
      </c>
      <c r="AL251" s="24">
        <v>0.2941312052245648</v>
      </c>
      <c r="AM251" s="23">
        <v>0.503750274251087</v>
      </c>
      <c r="AN251" s="24">
        <v>0.30090159716836484</v>
      </c>
      <c r="AO251" s="24">
        <v>0.7073364826370112</v>
      </c>
      <c r="AP251" s="23">
        <v>0.45727150093383884</v>
      </c>
      <c r="AQ251" s="25"/>
      <c r="AR251" s="1">
        <v>12</v>
      </c>
      <c r="AS251" s="23">
        <v>1.797149804999427</v>
      </c>
      <c r="AT251" s="24">
        <v>0.09004978817550631</v>
      </c>
      <c r="AU251" s="23">
        <v>1.8084532560560151</v>
      </c>
      <c r="AV251" s="24">
        <v>1.7432107170895543</v>
      </c>
      <c r="AW251" s="24">
        <v>1.8640926737915982</v>
      </c>
      <c r="AX251" s="23">
        <v>1.7933845931331576</v>
      </c>
      <c r="AY251" s="25"/>
      <c r="AZ251" s="1">
        <v>12</v>
      </c>
      <c r="BA251" s="32" t="e">
        <v>#N/A</v>
      </c>
      <c r="BB251" s="32" t="e">
        <v>#N/A</v>
      </c>
      <c r="BC251" s="32" t="e">
        <v>#N/A</v>
      </c>
      <c r="BD251" s="32" t="e">
        <v>#N/A</v>
      </c>
      <c r="BE251" s="32" t="e">
        <v>#N/A</v>
      </c>
      <c r="BF251" s="32" t="e">
        <v>#N/A</v>
      </c>
      <c r="BG251" s="32"/>
      <c r="BH251" s="32"/>
      <c r="BI251" s="1">
        <v>12</v>
      </c>
      <c r="BJ251" s="23">
        <v>8.337931388913178</v>
      </c>
      <c r="BK251" s="24">
        <v>6.189442074797063</v>
      </c>
      <c r="BL251" s="23">
        <v>2.942926126543038</v>
      </c>
      <c r="BM251" s="24">
        <v>0.9837452810607747</v>
      </c>
      <c r="BN251" s="24">
        <v>11.237793555017173</v>
      </c>
      <c r="BO251" s="23">
        <v>4.0817078708309715</v>
      </c>
      <c r="BP251" s="25"/>
      <c r="BQ251" s="1">
        <v>12</v>
      </c>
      <c r="BR251" s="28">
        <v>0.08320973998063248</v>
      </c>
      <c r="BS251" s="29">
        <v>0.03678163244627043</v>
      </c>
      <c r="BT251" s="28">
        <v>0.05776556625849028</v>
      </c>
      <c r="BU251" s="29">
        <v>0.03596616112039343</v>
      </c>
      <c r="BV251" s="29">
        <v>0.0781335710615966</v>
      </c>
      <c r="BW251" s="28">
        <v>0.055272596239089984</v>
      </c>
      <c r="BX251" s="23"/>
    </row>
    <row r="252" spans="1:78" ht="12.75">
      <c r="A252" s="1" t="s">
        <v>91</v>
      </c>
      <c r="B252" s="31" t="s">
        <v>120</v>
      </c>
      <c r="C252" s="18" t="s">
        <v>91</v>
      </c>
      <c r="D252" s="1">
        <v>302</v>
      </c>
      <c r="E252" s="23">
        <v>10.72364605621505</v>
      </c>
      <c r="F252" s="24">
        <v>7.665554851686501</v>
      </c>
      <c r="G252" s="23">
        <v>8.579680126362817</v>
      </c>
      <c r="H252" s="24">
        <v>5.441003775268209</v>
      </c>
      <c r="I252" s="24">
        <v>14.659642581659327</v>
      </c>
      <c r="J252" s="23">
        <v>9.041722089368612</v>
      </c>
      <c r="K252" s="25">
        <v>1.745945471242391</v>
      </c>
      <c r="L252" s="1">
        <v>302</v>
      </c>
      <c r="M252" s="23">
        <v>0.6038451417359957</v>
      </c>
      <c r="N252" s="24">
        <v>0.35079073387442405</v>
      </c>
      <c r="O252" s="23">
        <v>0.5393248830391466</v>
      </c>
      <c r="P252" s="24">
        <v>0.26737909719570785</v>
      </c>
      <c r="Q252" s="24">
        <v>0.9181945825865064</v>
      </c>
      <c r="R252" s="23">
        <v>0.5071316520754845</v>
      </c>
      <c r="S252" s="25">
        <v>1.856066933445096</v>
      </c>
      <c r="T252" s="1">
        <v>302</v>
      </c>
      <c r="U252" s="23">
        <v>2.155077766774296</v>
      </c>
      <c r="V252" s="24">
        <v>1.1346724323208301</v>
      </c>
      <c r="W252" s="23">
        <v>1.8900412937350688</v>
      </c>
      <c r="X252" s="24">
        <v>1.2313444298960974</v>
      </c>
      <c r="Y252" s="24">
        <v>3.024795428045166</v>
      </c>
      <c r="Z252" s="23">
        <v>1.9296560806814385</v>
      </c>
      <c r="AA252" s="25">
        <v>1.5820229025895902</v>
      </c>
      <c r="AB252" s="1">
        <v>302</v>
      </c>
      <c r="AC252" s="23">
        <v>5.739618337885922</v>
      </c>
      <c r="AD252" s="24">
        <v>4.066247994730513</v>
      </c>
      <c r="AE252" s="23">
        <v>4.574500027090869</v>
      </c>
      <c r="AF252" s="24">
        <v>2.960377995332171</v>
      </c>
      <c r="AG252" s="24">
        <v>7.701872072521783</v>
      </c>
      <c r="AH252" s="23">
        <v>4.854292078105149</v>
      </c>
      <c r="AI252" s="25">
        <v>1.735542914585016</v>
      </c>
      <c r="AJ252" s="1">
        <v>294</v>
      </c>
      <c r="AK252" s="23">
        <v>0.7141247153976944</v>
      </c>
      <c r="AL252" s="24">
        <v>0.44670402007171384</v>
      </c>
      <c r="AM252" s="23">
        <v>0.6430013659024579</v>
      </c>
      <c r="AN252" s="24">
        <v>0.29275193718843523</v>
      </c>
      <c r="AO252" s="24">
        <v>1.1523530460378344</v>
      </c>
      <c r="AP252" s="23">
        <v>0.5895729588530237</v>
      </c>
      <c r="AQ252" s="25">
        <v>2.068918872818521</v>
      </c>
      <c r="AR252" s="1">
        <v>302</v>
      </c>
      <c r="AS252" s="23">
        <v>1.8651482049207477</v>
      </c>
      <c r="AT252" s="24">
        <v>0.09826477577564739</v>
      </c>
      <c r="AU252" s="23">
        <v>1.8567203392766238</v>
      </c>
      <c r="AV252" s="24">
        <v>1.778376684924329</v>
      </c>
      <c r="AW252" s="24">
        <v>1.943417241073575</v>
      </c>
      <c r="AX252" s="23">
        <v>1.862624239309884</v>
      </c>
      <c r="AY252" s="25">
        <v>1.0532522264984248</v>
      </c>
      <c r="AZ252" s="1">
        <v>0</v>
      </c>
      <c r="BA252" s="32" t="e">
        <v>#N/A</v>
      </c>
      <c r="BB252" s="32" t="e">
        <v>#N/A</v>
      </c>
      <c r="BC252" s="32" t="e">
        <v>#N/A</v>
      </c>
      <c r="BD252" s="32" t="e">
        <v>#N/A</v>
      </c>
      <c r="BE252" s="32" t="e">
        <v>#N/A</v>
      </c>
      <c r="BF252" s="32" t="e">
        <v>#N/A</v>
      </c>
      <c r="BG252" s="32" t="e">
        <v>#N/A</v>
      </c>
      <c r="BH252" s="32"/>
      <c r="BI252" s="1">
        <v>302</v>
      </c>
      <c r="BJ252" s="23">
        <v>10.55869475978537</v>
      </c>
      <c r="BK252" s="24">
        <v>11.755405178052094</v>
      </c>
      <c r="BL252" s="23">
        <v>6.228541982747666</v>
      </c>
      <c r="BM252" s="24">
        <v>1.1584302858438027</v>
      </c>
      <c r="BN252" s="24">
        <v>20.774210366046496</v>
      </c>
      <c r="BO252" s="23">
        <v>5.931128865997032</v>
      </c>
      <c r="BP252" s="25">
        <v>3.6760773514944534</v>
      </c>
      <c r="BQ252" s="1">
        <v>302</v>
      </c>
      <c r="BR252" s="28">
        <v>0.11163923855614852</v>
      </c>
      <c r="BS252" s="29">
        <v>0.11605280873473868</v>
      </c>
      <c r="BT252" s="28">
        <v>0.0866030134672432</v>
      </c>
      <c r="BU252" s="29">
        <v>0.026747257053752867</v>
      </c>
      <c r="BV252" s="29">
        <v>0.1629867919826828</v>
      </c>
      <c r="BW252" s="28">
        <v>0.07450315520716691</v>
      </c>
      <c r="BX252" s="23">
        <v>2.918448645139015</v>
      </c>
      <c r="BZ252" s="1" t="s">
        <v>122</v>
      </c>
    </row>
    <row r="253" spans="1:78" ht="12.75">
      <c r="A253" s="1" t="s">
        <v>92</v>
      </c>
      <c r="B253" s="31" t="s">
        <v>121</v>
      </c>
      <c r="C253" s="18" t="s">
        <v>92</v>
      </c>
      <c r="D253" s="1">
        <v>10</v>
      </c>
      <c r="E253" s="23">
        <v>10.722660702416697</v>
      </c>
      <c r="F253" s="24">
        <v>2.3814644544995347</v>
      </c>
      <c r="G253" s="23">
        <v>9.145127734142736</v>
      </c>
      <c r="H253" s="24">
        <v>7.568991417442006</v>
      </c>
      <c r="I253" s="24">
        <v>10.880826396124325</v>
      </c>
      <c r="J253" s="23">
        <v>9.040540839148713</v>
      </c>
      <c r="K253" s="25"/>
      <c r="L253" s="1">
        <v>10</v>
      </c>
      <c r="M253" s="23">
        <v>0.6049366627761886</v>
      </c>
      <c r="N253" s="24">
        <v>0.152904877462774</v>
      </c>
      <c r="O253" s="23">
        <v>0.5365660792686036</v>
      </c>
      <c r="P253" s="24">
        <v>0.3899962463835997</v>
      </c>
      <c r="Q253" s="24">
        <v>0.654727921186797</v>
      </c>
      <c r="R253" s="23">
        <v>0.5084017449244663</v>
      </c>
      <c r="S253" s="25"/>
      <c r="T253" s="1">
        <v>10</v>
      </c>
      <c r="U253" s="23">
        <v>2.1561507845788026</v>
      </c>
      <c r="V253" s="24">
        <v>0.3245852274214376</v>
      </c>
      <c r="W253" s="23">
        <v>1.8018148221486732</v>
      </c>
      <c r="X253" s="24">
        <v>1.676111129319538</v>
      </c>
      <c r="Y253" s="24">
        <v>2.3010443155305307</v>
      </c>
      <c r="Z253" s="23">
        <v>1.9313146866825646</v>
      </c>
      <c r="AA253" s="25"/>
      <c r="AB253" s="1">
        <v>10</v>
      </c>
      <c r="AC253" s="23">
        <v>5.738532003130293</v>
      </c>
      <c r="AD253" s="24">
        <v>1.211811286813966</v>
      </c>
      <c r="AE253" s="23">
        <v>4.932598780411592</v>
      </c>
      <c r="AF253" s="24">
        <v>3.970284439030383</v>
      </c>
      <c r="AG253" s="24">
        <v>5.755408196196753</v>
      </c>
      <c r="AH253" s="23">
        <v>4.853483129996124</v>
      </c>
      <c r="AI253" s="25"/>
      <c r="AJ253" s="1">
        <v>10</v>
      </c>
      <c r="AK253" s="23">
        <v>0.7132987725743732</v>
      </c>
      <c r="AL253" s="24">
        <v>0.21735175592426323</v>
      </c>
      <c r="AM253" s="23">
        <v>0.6873100453638306</v>
      </c>
      <c r="AN253" s="24">
        <v>0.4014030321430467</v>
      </c>
      <c r="AO253" s="24">
        <v>0.810015072121494</v>
      </c>
      <c r="AP253" s="23">
        <v>0.5862527732395778</v>
      </c>
      <c r="AQ253" s="25"/>
      <c r="AR253" s="1">
        <v>10</v>
      </c>
      <c r="AS253" s="23">
        <v>1.8652232922387988</v>
      </c>
      <c r="AT253" s="24">
        <v>0.04844259137837058</v>
      </c>
      <c r="AU253" s="23">
        <v>1.8485420564392698</v>
      </c>
      <c r="AV253" s="24">
        <v>1.8287258553854369</v>
      </c>
      <c r="AW253" s="24">
        <v>1.9083007017041553</v>
      </c>
      <c r="AX253" s="23">
        <v>1.8626913078723188</v>
      </c>
      <c r="AY253" s="25"/>
      <c r="AZ253" s="1">
        <v>12</v>
      </c>
      <c r="BA253" s="32" t="e">
        <v>#N/A</v>
      </c>
      <c r="BB253" s="32" t="e">
        <v>#N/A</v>
      </c>
      <c r="BC253" s="32" t="e">
        <v>#N/A</v>
      </c>
      <c r="BD253" s="32" t="e">
        <v>#N/A</v>
      </c>
      <c r="BE253" s="32" t="e">
        <v>#N/A</v>
      </c>
      <c r="BF253" s="32" t="e">
        <v>#N/A</v>
      </c>
      <c r="BG253" s="32"/>
      <c r="BH253" s="32"/>
      <c r="BI253" s="1">
        <v>10</v>
      </c>
      <c r="BJ253" s="23">
        <v>10.590220882645893</v>
      </c>
      <c r="BK253" s="24">
        <v>5.583298069932193</v>
      </c>
      <c r="BL253" s="23">
        <v>7.785832944985348</v>
      </c>
      <c r="BM253" s="24">
        <v>1.814685138380547</v>
      </c>
      <c r="BN253" s="24">
        <v>12.852188933028279</v>
      </c>
      <c r="BO253" s="23">
        <v>5.7638560435595405</v>
      </c>
      <c r="BP253" s="25"/>
      <c r="BQ253" s="1">
        <v>10</v>
      </c>
      <c r="BR253" s="28">
        <v>0.1112785149624014</v>
      </c>
      <c r="BS253" s="29">
        <v>0.05517590750056535</v>
      </c>
      <c r="BT253" s="28">
        <v>0.08128159431734296</v>
      </c>
      <c r="BU253" s="29">
        <v>0.04851149370634662</v>
      </c>
      <c r="BV253" s="29">
        <v>0.1332795350777221</v>
      </c>
      <c r="BW253" s="28">
        <v>0.07240909580065184</v>
      </c>
      <c r="BX253" s="23"/>
      <c r="BZ253" s="1" t="s">
        <v>122</v>
      </c>
    </row>
    <row r="255" ht="12.75">
      <c r="A255" s="1" t="s">
        <v>123</v>
      </c>
    </row>
    <row r="256" spans="1:71" ht="12.75">
      <c r="A256" s="1" t="s">
        <v>79</v>
      </c>
      <c r="B256" s="33" t="s">
        <v>124</v>
      </c>
      <c r="C256" s="1" t="s">
        <v>79</v>
      </c>
      <c r="D256" s="26">
        <f aca="true" t="shared" si="4" ref="D256:D265">COUNT(E9,E21,E33,E45,E57,E69,E81,E93,E105,E117,E129,E141,E153,E165,E177,E189,E201,E213)</f>
        <v>17</v>
      </c>
      <c r="E256" s="24">
        <f aca="true" t="shared" si="5" ref="E256:E265">AVERAGE(E9,E21,E33,E45,E57,E69,E81,E93,E105,E117,E129,E141,E153,E165,E177,E189,E201,E213)</f>
        <v>12.046634235976441</v>
      </c>
      <c r="F256" s="24">
        <f aca="true" t="shared" si="6" ref="F256:F265">STDEV(E9,E21,E33,E45,E57,E69,E81,E93,E105,E117,E129,E141,E153,E165,E177,E189,E201,E213)</f>
        <v>3.648307273421522</v>
      </c>
      <c r="L256" s="26">
        <f aca="true" t="shared" si="7" ref="L256:L265">COUNT(M9,M21,M33,M45,M57,M69,M81,M93,M105,M117,M129,M141,M153,M165,M177,M189,M201,M213)</f>
        <v>17</v>
      </c>
      <c r="M256" s="24">
        <f aca="true" t="shared" si="8" ref="M256:M265">AVERAGE(M9,M21,M33,M45,M57,M69,M81,M93,M105,M117,M129,M141,M153,M165,M177,M189,M201,M213)</f>
        <v>0.4074175714846223</v>
      </c>
      <c r="N256" s="24">
        <f aca="true" t="shared" si="9" ref="N256:N265">STDEV(M9,M21,M33,M45,M57,M69,M81,M93,M105,M117,M129,M141,M153,M165,M177,M189,M201,M213)</f>
        <v>0.18862760640063336</v>
      </c>
      <c r="T256" s="26">
        <f aca="true" t="shared" si="10" ref="T256:T265">COUNT(U9,U21,U33,U45,U57,U69,U81,U93,U105,U117,U129,U141,U153,U165,U177,U189,U201,U213)</f>
        <v>17</v>
      </c>
      <c r="U256" s="24">
        <f aca="true" t="shared" si="11" ref="U256:U265">AVERAGE(U9,U21,U33,U45,U57,U69,U81,U93,U105,U117,U129,U141,U153,U165,U177,U189,U201,U213)</f>
        <v>2.080410988492227</v>
      </c>
      <c r="V256" s="24">
        <f aca="true" t="shared" si="12" ref="V256:V265">STDEV(U9,U21,U33,U45,U57,U69,U81,U93,U105,U117,U129,U141,U153,U165,U177,U189,U201,U213)</f>
        <v>0.4830731752306306</v>
      </c>
      <c r="AB256" s="26">
        <f aca="true" t="shared" si="13" ref="AB256:AB265">COUNT(AC9,AC21,AC33,AC45,AC57,AC69,AC81,AC93,AC105,AC117,AC129,AC141,AC153,AC165,AC177,AC189,AC201,AC213)</f>
        <v>17</v>
      </c>
      <c r="AC256" s="24">
        <f aca="true" t="shared" si="14" ref="AC256:AC265">AVERAGE(AC9,AC21,AC33,AC45,AC57,AC69,AC81,AC93,AC105,AC117,AC129,AC141,AC153,AC165,AC177,AC189,AC201,AC213)</f>
        <v>6.871843884865987</v>
      </c>
      <c r="AD256" s="24">
        <f aca="true" t="shared" si="15" ref="AD256:AD265">STDEV(AC9,AC21,AC33,AC45,AC57,AC69,AC81,AC93,AC105,AC117,AC129,AC141,AC153,AC165,AC177,AC189,AC201,AC213)</f>
        <v>2.1785854522027845</v>
      </c>
      <c r="AJ256" s="26">
        <f aca="true" t="shared" si="16" ref="AJ256:AJ265">COUNT(AK9,AK21,AK33,AK45,AK57,AK69,AK81,AK93,AK105,AK117,AK129,AK141,AK153,AK165,AK177,AK189,AK201,AK213)</f>
        <v>17</v>
      </c>
      <c r="AK256" s="24">
        <f aca="true" t="shared" si="17" ref="AK256:AK265">AVERAGE(AK9,AK21,AK33,AK45,AK57,AK69,AK81,AK93,AK105,AK117,AK129,AK141,AK153,AK165,AK177,AK189,AK201,AK213)</f>
        <v>0.35006178062182525</v>
      </c>
      <c r="AL256" s="24">
        <f aca="true" t="shared" si="18" ref="AL256:AL265">STDEV(AK9,AK21,AK33,AK45,AK57,AK69,AK81,AK93,AK105,AK117,AK129,AK141,AK153,AK165,AK177,AK189,AK201,AK213)</f>
        <v>0.1865193093332261</v>
      </c>
      <c r="AR256" s="26">
        <f aca="true" t="shared" si="19" ref="AR256:AR265">COUNT(AS9,AS21,AS33,AS45,AS57,AS69,AS81,AS93,AS105,AS117,AS129,AS141,AS153,AS165,AS177,AS189,AS201,AS213)</f>
        <v>14</v>
      </c>
      <c r="AS256" s="24">
        <f aca="true" t="shared" si="20" ref="AS256:AS265">AVERAGE(AS9,AS21,AS33,AS45,AS57,AS69,AS81,AS93,AS105,AS117,AS129,AS141,AS153,AS165,AS177,AS189,AS201,AS213)</f>
        <v>1.7399697893710317</v>
      </c>
      <c r="AT256" s="24">
        <f aca="true" t="shared" si="21" ref="AT256:AT265">STDEV(AS9,AS21,AS33,AS45,AS57,AS69,AS81,AS93,AS105,AS117,AS129,AS141,AS153,AS165,AS177,AS189,AS201,AS213)</f>
        <v>0.06112484348150368</v>
      </c>
      <c r="AZ256" s="26">
        <f aca="true" t="shared" si="22" ref="AZ256:AZ266">COUNT(BA9,BA21,BA33,BA45,BA57,BA69,BA81,BA93,BA105,BA117,BA129,BA141,BA153,BA165,BA177,BA189)</f>
        <v>8</v>
      </c>
      <c r="BA256" s="29">
        <f aca="true" t="shared" si="23" ref="BA256:BA266">AVERAGE(BA9,BA21,BA33,BA45,BA57,BA69,BA81,BA93,BA105,BA117,BA129,BA141,BA153,BA165,BA177,BA189)</f>
        <v>0.01380763823234562</v>
      </c>
      <c r="BB256" s="29">
        <f aca="true" t="shared" si="24" ref="BB256:BB266">STDEV(BA9,BA21,BA33,BA45,BA57,BA69,BA81,BA93,BA105,BA117,BA129,BA141,BA153,BA165,BA177,BA189)</f>
        <v>0.0022830869496515355</v>
      </c>
      <c r="BI256" s="26">
        <f aca="true" t="shared" si="25" ref="BI256:BI265">COUNT(BJ9,BJ21,BJ33,BJ45,BJ57,BJ69,BJ81,BJ93,BJ105,BJ117,BJ129,BJ141,BJ153,BJ165,BJ177,BJ189,BJ201,BJ213)</f>
        <v>17</v>
      </c>
      <c r="BJ256" s="24">
        <f aca="true" t="shared" si="26" ref="BJ256:BJ265">AVERAGE(BJ9,BJ21,BJ33,BJ45,BJ57,BJ69,BJ81,BJ93,BJ105,BJ117,BJ129,BJ141,BJ153,BJ165,BJ177,BJ189,BJ201,BJ213)</f>
        <v>3.460992594580068</v>
      </c>
      <c r="BK256" s="24">
        <f aca="true" t="shared" si="27" ref="BK256:BK265">STDEV(BJ9,BJ21,BJ33,BJ45,BJ57,BJ69,BJ81,BJ93,BJ105,BJ117,BJ129,BJ141,BJ153,BJ165,BJ177,BJ189,BJ201,BJ213)</f>
        <v>2.8217973168148354</v>
      </c>
      <c r="BQ256" s="26">
        <f aca="true" t="shared" si="28" ref="BQ256:BQ265">COUNT(BR9,BR21,BR33,BR45,BR57,BR69,BR81,BR93,BR105,BR117,BR129,BR141,BR153,BR165,BR177,BR189,BR201,BR213)</f>
        <v>13</v>
      </c>
      <c r="BR256" s="29">
        <f aca="true" t="shared" si="29" ref="BR256:BR265">AVERAGE(BR9,BR21,BR33,BR45,BR57,BR69,BR81,BR93,BR105,BR117,BR129,BR141,BR153,BR165,BR177,BR189,BR201,BR213)</f>
        <v>0.05234730121976316</v>
      </c>
      <c r="BS256" s="29">
        <f aca="true" t="shared" si="30" ref="BS256:BS265">STDEV(BR9,BR21,BR33,BR45,BR57,BR69,BR81,BR93,BR105,BR117,BR129,BR141,BR153,BR165,BR177,BR189,BR201,BR213)</f>
        <v>0.041988739222242485</v>
      </c>
    </row>
    <row r="257" spans="1:71" ht="12.75">
      <c r="A257" s="1" t="s">
        <v>80</v>
      </c>
      <c r="B257" s="33" t="s">
        <v>124</v>
      </c>
      <c r="C257" s="1" t="s">
        <v>80</v>
      </c>
      <c r="D257" s="26">
        <f t="shared" si="4"/>
        <v>17</v>
      </c>
      <c r="E257" s="24">
        <f t="shared" si="5"/>
        <v>12.300219552153365</v>
      </c>
      <c r="F257" s="24">
        <f t="shared" si="6"/>
        <v>4.291226706830265</v>
      </c>
      <c r="L257" s="26">
        <f t="shared" si="7"/>
        <v>17</v>
      </c>
      <c r="M257" s="24">
        <f t="shared" si="8"/>
        <v>0.4733168124800102</v>
      </c>
      <c r="N257" s="24">
        <f t="shared" si="9"/>
        <v>0.17775459957569328</v>
      </c>
      <c r="T257" s="26">
        <f t="shared" si="10"/>
        <v>17</v>
      </c>
      <c r="U257" s="24">
        <f t="shared" si="11"/>
        <v>2.212114363327618</v>
      </c>
      <c r="V257" s="24">
        <f t="shared" si="12"/>
        <v>0.5949651875905158</v>
      </c>
      <c r="AB257" s="26">
        <f t="shared" si="13"/>
        <v>17</v>
      </c>
      <c r="AC257" s="24">
        <f t="shared" si="14"/>
        <v>6.8082062877242295</v>
      </c>
      <c r="AD257" s="24">
        <f t="shared" si="15"/>
        <v>2.3040532970038203</v>
      </c>
      <c r="AJ257" s="26">
        <f t="shared" si="16"/>
        <v>17</v>
      </c>
      <c r="AK257" s="24">
        <f t="shared" si="17"/>
        <v>0.49957419671102926</v>
      </c>
      <c r="AL257" s="24">
        <f t="shared" si="18"/>
        <v>0.14959596623386184</v>
      </c>
      <c r="AR257" s="26">
        <f t="shared" si="19"/>
        <v>14</v>
      </c>
      <c r="AS257" s="24">
        <f t="shared" si="20"/>
        <v>1.7847985586524504</v>
      </c>
      <c r="AT257" s="24">
        <f t="shared" si="21"/>
        <v>0.04106611594539902</v>
      </c>
      <c r="AZ257" s="26">
        <f t="shared" si="22"/>
        <v>9</v>
      </c>
      <c r="BA257" s="29">
        <f t="shared" si="23"/>
        <v>0.016065859520391645</v>
      </c>
      <c r="BB257" s="29">
        <f t="shared" si="24"/>
        <v>0.0014361299826520803</v>
      </c>
      <c r="BI257" s="26">
        <f t="shared" si="25"/>
        <v>17</v>
      </c>
      <c r="BJ257" s="24">
        <f t="shared" si="26"/>
        <v>5.758949909294023</v>
      </c>
      <c r="BK257" s="24">
        <f t="shared" si="27"/>
        <v>3.8232134705003538</v>
      </c>
      <c r="BQ257" s="26">
        <f t="shared" si="28"/>
        <v>13</v>
      </c>
      <c r="BR257" s="29">
        <f t="shared" si="29"/>
        <v>0.06268202470793524</v>
      </c>
      <c r="BS257" s="29">
        <f t="shared" si="30"/>
        <v>0.037627419754630534</v>
      </c>
    </row>
    <row r="258" spans="1:71" ht="12.75">
      <c r="A258" s="1" t="s">
        <v>81</v>
      </c>
      <c r="B258" s="33" t="s">
        <v>124</v>
      </c>
      <c r="C258" s="1" t="s">
        <v>81</v>
      </c>
      <c r="D258" s="26">
        <f t="shared" si="4"/>
        <v>17</v>
      </c>
      <c r="E258" s="24">
        <f t="shared" si="5"/>
        <v>10.201147425949317</v>
      </c>
      <c r="F258" s="24">
        <f t="shared" si="6"/>
        <v>2.49929648041445</v>
      </c>
      <c r="L258" s="26">
        <f t="shared" si="7"/>
        <v>17</v>
      </c>
      <c r="M258" s="24">
        <f t="shared" si="8"/>
        <v>0.48917163087915677</v>
      </c>
      <c r="N258" s="24">
        <f t="shared" si="9"/>
        <v>0.1253050584917173</v>
      </c>
      <c r="T258" s="26">
        <f t="shared" si="10"/>
        <v>17</v>
      </c>
      <c r="U258" s="24">
        <f t="shared" si="11"/>
        <v>2.0391294683531256</v>
      </c>
      <c r="V258" s="24">
        <f t="shared" si="12"/>
        <v>0.4197017084024193</v>
      </c>
      <c r="AB258" s="26">
        <f t="shared" si="13"/>
        <v>17</v>
      </c>
      <c r="AC258" s="24">
        <f t="shared" si="14"/>
        <v>5.679216464737026</v>
      </c>
      <c r="AD258" s="24">
        <f t="shared" si="15"/>
        <v>1.3604347522463804</v>
      </c>
      <c r="AJ258" s="26">
        <f t="shared" si="16"/>
        <v>17</v>
      </c>
      <c r="AK258" s="24">
        <f t="shared" si="17"/>
        <v>0.620330931920699</v>
      </c>
      <c r="AL258" s="24">
        <f t="shared" si="18"/>
        <v>0.17496682533504485</v>
      </c>
      <c r="AR258" s="26">
        <f t="shared" si="19"/>
        <v>14</v>
      </c>
      <c r="AS258" s="24">
        <f t="shared" si="20"/>
        <v>1.7803193661474488</v>
      </c>
      <c r="AT258" s="24">
        <f t="shared" si="21"/>
        <v>0.05722677174619941</v>
      </c>
      <c r="AZ258" s="26">
        <f t="shared" si="22"/>
        <v>9</v>
      </c>
      <c r="BA258" s="29">
        <f t="shared" si="23"/>
        <v>0.01776425107854578</v>
      </c>
      <c r="BB258" s="29">
        <f t="shared" si="24"/>
        <v>0.002601531408940772</v>
      </c>
      <c r="BI258" s="26">
        <f t="shared" si="25"/>
        <v>17</v>
      </c>
      <c r="BJ258" s="24">
        <f t="shared" si="26"/>
        <v>8.164880137182058</v>
      </c>
      <c r="BK258" s="24">
        <f t="shared" si="27"/>
        <v>5.829359222390016</v>
      </c>
      <c r="BQ258" s="26">
        <f t="shared" si="28"/>
        <v>13</v>
      </c>
      <c r="BR258" s="29">
        <f t="shared" si="29"/>
        <v>0.09745719190318759</v>
      </c>
      <c r="BS258" s="29">
        <f t="shared" si="30"/>
        <v>0.04505432642416591</v>
      </c>
    </row>
    <row r="259" spans="1:71" ht="12.75">
      <c r="A259" s="1" t="s">
        <v>82</v>
      </c>
      <c r="B259" s="33" t="s">
        <v>124</v>
      </c>
      <c r="C259" s="1" t="s">
        <v>82</v>
      </c>
      <c r="D259" s="26">
        <f t="shared" si="4"/>
        <v>17</v>
      </c>
      <c r="E259" s="24">
        <f t="shared" si="5"/>
        <v>10.449038645502446</v>
      </c>
      <c r="F259" s="24">
        <f t="shared" si="6"/>
        <v>2.2236157038633597</v>
      </c>
      <c r="L259" s="26">
        <f t="shared" si="7"/>
        <v>17</v>
      </c>
      <c r="M259" s="24">
        <f t="shared" si="8"/>
        <v>0.7422842247510022</v>
      </c>
      <c r="N259" s="24">
        <f t="shared" si="9"/>
        <v>0.14047983042870255</v>
      </c>
      <c r="T259" s="26">
        <f t="shared" si="10"/>
        <v>17</v>
      </c>
      <c r="U259" s="24">
        <f t="shared" si="11"/>
        <v>2.370954161453839</v>
      </c>
      <c r="V259" s="24">
        <f t="shared" si="12"/>
        <v>0.3209441577666033</v>
      </c>
      <c r="AB259" s="26">
        <f t="shared" si="13"/>
        <v>17</v>
      </c>
      <c r="AC259" s="24">
        <f t="shared" si="14"/>
        <v>5.858115660926484</v>
      </c>
      <c r="AD259" s="24">
        <f t="shared" si="15"/>
        <v>1.2320731674973968</v>
      </c>
      <c r="AJ259" s="26">
        <f t="shared" si="16"/>
        <v>17</v>
      </c>
      <c r="AK259" s="24">
        <f t="shared" si="17"/>
        <v>0.8968412714699755</v>
      </c>
      <c r="AL259" s="24">
        <f t="shared" si="18"/>
        <v>0.201462485916613</v>
      </c>
      <c r="AR259" s="26">
        <f t="shared" si="19"/>
        <v>14</v>
      </c>
      <c r="AS259" s="24">
        <f t="shared" si="20"/>
        <v>1.7676461771036653</v>
      </c>
      <c r="AT259" s="24">
        <f t="shared" si="21"/>
        <v>0.0876789364915846</v>
      </c>
      <c r="AZ259" s="26">
        <f t="shared" si="22"/>
        <v>7</v>
      </c>
      <c r="BA259" s="29">
        <f t="shared" si="23"/>
        <v>0.02285966553471467</v>
      </c>
      <c r="BB259" s="29">
        <f t="shared" si="24"/>
        <v>0.0037684065171110317</v>
      </c>
      <c r="BI259" s="26">
        <f t="shared" si="25"/>
        <v>17</v>
      </c>
      <c r="BJ259" s="24">
        <f t="shared" si="26"/>
        <v>14.23697828324489</v>
      </c>
      <c r="BK259" s="24">
        <f t="shared" si="27"/>
        <v>10.213219274522203</v>
      </c>
      <c r="BQ259" s="26">
        <f t="shared" si="28"/>
        <v>13</v>
      </c>
      <c r="BR259" s="29">
        <f t="shared" si="29"/>
        <v>0.13604494228659764</v>
      </c>
      <c r="BS259" s="29">
        <f t="shared" si="30"/>
        <v>0.04002064321117338</v>
      </c>
    </row>
    <row r="260" spans="1:71" ht="12.75">
      <c r="A260" s="1" t="s">
        <v>83</v>
      </c>
      <c r="B260" s="33" t="s">
        <v>124</v>
      </c>
      <c r="C260" s="1" t="s">
        <v>83</v>
      </c>
      <c r="D260" s="26">
        <f t="shared" si="4"/>
        <v>18</v>
      </c>
      <c r="E260" s="24">
        <f t="shared" si="5"/>
        <v>10.162870433875593</v>
      </c>
      <c r="F260" s="24">
        <f t="shared" si="6"/>
        <v>1.9346335457250092</v>
      </c>
      <c r="L260" s="26">
        <f t="shared" si="7"/>
        <v>18</v>
      </c>
      <c r="M260" s="24">
        <f t="shared" si="8"/>
        <v>0.7759646708702402</v>
      </c>
      <c r="N260" s="24">
        <f t="shared" si="9"/>
        <v>0.16209004505288233</v>
      </c>
      <c r="T260" s="26">
        <f t="shared" si="10"/>
        <v>18</v>
      </c>
      <c r="U260" s="24">
        <f t="shared" si="11"/>
        <v>2.334925077447424</v>
      </c>
      <c r="V260" s="24">
        <f t="shared" si="12"/>
        <v>0.35028432623401384</v>
      </c>
      <c r="AB260" s="26">
        <f t="shared" si="13"/>
        <v>18</v>
      </c>
      <c r="AC260" s="24">
        <f t="shared" si="14"/>
        <v>5.684927343898929</v>
      </c>
      <c r="AD260" s="24">
        <f t="shared" si="15"/>
        <v>1.040614067003607</v>
      </c>
      <c r="AJ260" s="26">
        <f t="shared" si="16"/>
        <v>18</v>
      </c>
      <c r="AK260" s="24">
        <f t="shared" si="17"/>
        <v>0.9030359531313358</v>
      </c>
      <c r="AL260" s="24">
        <f t="shared" si="18"/>
        <v>0.261083920401394</v>
      </c>
      <c r="AR260" s="26">
        <f t="shared" si="19"/>
        <v>14</v>
      </c>
      <c r="AS260" s="24">
        <f t="shared" si="20"/>
        <v>1.7658727651803539</v>
      </c>
      <c r="AT260" s="24">
        <f t="shared" si="21"/>
        <v>0.05925136618973266</v>
      </c>
      <c r="AZ260" s="26">
        <f t="shared" si="22"/>
        <v>8</v>
      </c>
      <c r="BA260" s="29">
        <f t="shared" si="23"/>
        <v>0.02555305980807709</v>
      </c>
      <c r="BB260" s="29">
        <f t="shared" si="24"/>
        <v>0.005355036308489154</v>
      </c>
      <c r="BI260" s="26">
        <f t="shared" si="25"/>
        <v>18</v>
      </c>
      <c r="BJ260" s="24">
        <f t="shared" si="26"/>
        <v>17.344991468075417</v>
      </c>
      <c r="BK260" s="24">
        <f t="shared" si="27"/>
        <v>7.358514375594577</v>
      </c>
      <c r="BQ260" s="26">
        <f t="shared" si="28"/>
        <v>13</v>
      </c>
      <c r="BR260" s="29">
        <f t="shared" si="29"/>
        <v>0.1642948631801992</v>
      </c>
      <c r="BS260" s="29">
        <f t="shared" si="30"/>
        <v>0.05388806858979658</v>
      </c>
    </row>
    <row r="261" spans="1:71" ht="12.75">
      <c r="A261" s="1" t="s">
        <v>84</v>
      </c>
      <c r="B261" s="33" t="s">
        <v>124</v>
      </c>
      <c r="C261" s="1" t="s">
        <v>84</v>
      </c>
      <c r="D261" s="26">
        <f t="shared" si="4"/>
        <v>18</v>
      </c>
      <c r="E261" s="24">
        <f t="shared" si="5"/>
        <v>11.560887591647276</v>
      </c>
      <c r="F261" s="24">
        <f t="shared" si="6"/>
        <v>2.8139419975954225</v>
      </c>
      <c r="L261" s="26">
        <f t="shared" si="7"/>
        <v>18</v>
      </c>
      <c r="M261" s="24">
        <f t="shared" si="8"/>
        <v>0.6992688178959642</v>
      </c>
      <c r="N261" s="24">
        <f t="shared" si="9"/>
        <v>0.13112503564650496</v>
      </c>
      <c r="T261" s="26">
        <f t="shared" si="10"/>
        <v>18</v>
      </c>
      <c r="U261" s="24">
        <f t="shared" si="11"/>
        <v>2.6027451913022257</v>
      </c>
      <c r="V261" s="24">
        <f t="shared" si="12"/>
        <v>0.4856050056148389</v>
      </c>
      <c r="AB261" s="26">
        <f t="shared" si="13"/>
        <v>18</v>
      </c>
      <c r="AC261" s="24">
        <f t="shared" si="14"/>
        <v>6.519267344684676</v>
      </c>
      <c r="AD261" s="24">
        <f t="shared" si="15"/>
        <v>1.6604739373143311</v>
      </c>
      <c r="AJ261" s="26">
        <f t="shared" si="16"/>
        <v>18</v>
      </c>
      <c r="AK261" s="24">
        <f t="shared" si="17"/>
        <v>0.9623846331946968</v>
      </c>
      <c r="AL261" s="24">
        <f t="shared" si="18"/>
        <v>0.21337612037274314</v>
      </c>
      <c r="AR261" s="26">
        <f t="shared" si="19"/>
        <v>14</v>
      </c>
      <c r="AS261" s="24">
        <f t="shared" si="20"/>
        <v>1.7614641129665316</v>
      </c>
      <c r="AT261" s="24">
        <f t="shared" si="21"/>
        <v>0.06833241315142397</v>
      </c>
      <c r="AZ261" s="26">
        <f t="shared" si="22"/>
        <v>8</v>
      </c>
      <c r="BA261" s="29">
        <f t="shared" si="23"/>
        <v>0.028221943274624843</v>
      </c>
      <c r="BB261" s="29">
        <f t="shared" si="24"/>
        <v>0.0049973962415530105</v>
      </c>
      <c r="BI261" s="26">
        <f t="shared" si="25"/>
        <v>18</v>
      </c>
      <c r="BJ261" s="24">
        <f t="shared" si="26"/>
        <v>25.5947724364119</v>
      </c>
      <c r="BK261" s="24">
        <f t="shared" si="27"/>
        <v>9.424327670057721</v>
      </c>
      <c r="BQ261" s="26">
        <f t="shared" si="28"/>
        <v>13</v>
      </c>
      <c r="BR261" s="29">
        <f t="shared" si="29"/>
        <v>0.12049065786281554</v>
      </c>
      <c r="BS261" s="29">
        <f t="shared" si="30"/>
        <v>0.03198557280013236</v>
      </c>
    </row>
    <row r="262" spans="1:71" ht="12.75">
      <c r="A262" s="1" t="s">
        <v>85</v>
      </c>
      <c r="B262" s="33" t="s">
        <v>124</v>
      </c>
      <c r="C262" s="1" t="s">
        <v>85</v>
      </c>
      <c r="D262" s="26">
        <f t="shared" si="4"/>
        <v>18</v>
      </c>
      <c r="E262" s="24">
        <f t="shared" si="5"/>
        <v>9.728736705897715</v>
      </c>
      <c r="F262" s="24">
        <f t="shared" si="6"/>
        <v>2.497515358034069</v>
      </c>
      <c r="L262" s="26">
        <f t="shared" si="7"/>
        <v>18</v>
      </c>
      <c r="M262" s="24">
        <f t="shared" si="8"/>
        <v>0.5550545385660433</v>
      </c>
      <c r="N262" s="24">
        <f t="shared" si="9"/>
        <v>0.11497815213996414</v>
      </c>
      <c r="T262" s="26">
        <f t="shared" si="10"/>
        <v>18</v>
      </c>
      <c r="U262" s="24">
        <f t="shared" si="11"/>
        <v>2.3741922323427005</v>
      </c>
      <c r="V262" s="24">
        <f t="shared" si="12"/>
        <v>0.661647458301574</v>
      </c>
      <c r="AB262" s="26">
        <f t="shared" si="13"/>
        <v>18</v>
      </c>
      <c r="AC262" s="24">
        <f t="shared" si="14"/>
        <v>5.518755362133256</v>
      </c>
      <c r="AD262" s="24">
        <f t="shared" si="15"/>
        <v>1.406651408904419</v>
      </c>
      <c r="AJ262" s="26">
        <f t="shared" si="16"/>
        <v>18</v>
      </c>
      <c r="AK262" s="24">
        <f t="shared" si="17"/>
        <v>0.9987626657364248</v>
      </c>
      <c r="AL262" s="24">
        <f t="shared" si="18"/>
        <v>0.4402171421214927</v>
      </c>
      <c r="AR262" s="26">
        <f t="shared" si="19"/>
        <v>14</v>
      </c>
      <c r="AS262" s="24">
        <f t="shared" si="20"/>
        <v>1.7582259923832642</v>
      </c>
      <c r="AT262" s="24">
        <f t="shared" si="21"/>
        <v>0.0544866270210472</v>
      </c>
      <c r="AZ262" s="26">
        <f t="shared" si="22"/>
        <v>8</v>
      </c>
      <c r="BA262" s="29">
        <f t="shared" si="23"/>
        <v>0.024017650361936357</v>
      </c>
      <c r="BB262" s="29">
        <f t="shared" si="24"/>
        <v>0.0024083697702283486</v>
      </c>
      <c r="BI262" s="26">
        <f t="shared" si="25"/>
        <v>18</v>
      </c>
      <c r="BJ262" s="24">
        <f t="shared" si="26"/>
        <v>19.788973086153174</v>
      </c>
      <c r="BK262" s="24">
        <f t="shared" si="27"/>
        <v>7.760765143767113</v>
      </c>
      <c r="BQ262" s="26">
        <f t="shared" si="28"/>
        <v>13</v>
      </c>
      <c r="BR262" s="29">
        <f t="shared" si="29"/>
        <v>0.13038205910648268</v>
      </c>
      <c r="BS262" s="29">
        <f t="shared" si="30"/>
        <v>0.0829741171214395</v>
      </c>
    </row>
    <row r="263" spans="1:71" ht="12.75">
      <c r="A263" s="1" t="s">
        <v>86</v>
      </c>
      <c r="B263" s="33" t="s">
        <v>124</v>
      </c>
      <c r="C263" s="1" t="s">
        <v>86</v>
      </c>
      <c r="D263" s="26">
        <f t="shared" si="4"/>
        <v>18</v>
      </c>
      <c r="E263" s="24">
        <f t="shared" si="5"/>
        <v>8.05555873638615</v>
      </c>
      <c r="F263" s="24">
        <f t="shared" si="6"/>
        <v>1.1798153433597502</v>
      </c>
      <c r="L263" s="26">
        <f t="shared" si="7"/>
        <v>18</v>
      </c>
      <c r="M263" s="24">
        <f t="shared" si="8"/>
        <v>0.5310326345370442</v>
      </c>
      <c r="N263" s="24">
        <f t="shared" si="9"/>
        <v>0.05208627800714131</v>
      </c>
      <c r="T263" s="26">
        <f t="shared" si="10"/>
        <v>18</v>
      </c>
      <c r="U263" s="24">
        <f t="shared" si="11"/>
        <v>2.1060196064989105</v>
      </c>
      <c r="V263" s="24">
        <f t="shared" si="12"/>
        <v>0.3106281084602557</v>
      </c>
      <c r="AB263" s="26">
        <f t="shared" si="13"/>
        <v>18</v>
      </c>
      <c r="AC263" s="24">
        <f t="shared" si="14"/>
        <v>4.5262322301622095</v>
      </c>
      <c r="AD263" s="24">
        <f t="shared" si="15"/>
        <v>0.6904057766841224</v>
      </c>
      <c r="AJ263" s="26">
        <f t="shared" si="16"/>
        <v>18</v>
      </c>
      <c r="AK263" s="24">
        <f t="shared" si="17"/>
        <v>0.9604919653263995</v>
      </c>
      <c r="AL263" s="24">
        <f t="shared" si="18"/>
        <v>0.24550932661721217</v>
      </c>
      <c r="AR263" s="26">
        <f t="shared" si="19"/>
        <v>14</v>
      </c>
      <c r="AS263" s="24">
        <f t="shared" si="20"/>
        <v>1.7700073459507843</v>
      </c>
      <c r="AT263" s="24">
        <f t="shared" si="21"/>
        <v>0.07985129809517609</v>
      </c>
      <c r="AZ263" s="26">
        <f t="shared" si="22"/>
        <v>9</v>
      </c>
      <c r="BA263" s="29">
        <f t="shared" si="23"/>
        <v>0.020946482489043034</v>
      </c>
      <c r="BB263" s="29">
        <f t="shared" si="24"/>
        <v>0.0033371479368467702</v>
      </c>
      <c r="BI263" s="26">
        <f t="shared" si="25"/>
        <v>18</v>
      </c>
      <c r="BJ263" s="24">
        <f t="shared" si="26"/>
        <v>15.391127940560706</v>
      </c>
      <c r="BK263" s="24">
        <f t="shared" si="27"/>
        <v>4.455092950902805</v>
      </c>
      <c r="BQ263" s="26">
        <f t="shared" si="28"/>
        <v>14</v>
      </c>
      <c r="BR263" s="29">
        <f t="shared" si="29"/>
        <v>0.12461510872261695</v>
      </c>
      <c r="BS263" s="29">
        <f t="shared" si="30"/>
        <v>0.029742034179988625</v>
      </c>
    </row>
    <row r="264" spans="1:71" ht="12.75">
      <c r="A264" s="1" t="s">
        <v>87</v>
      </c>
      <c r="B264" s="33" t="s">
        <v>124</v>
      </c>
      <c r="C264" s="1" t="s">
        <v>87</v>
      </c>
      <c r="D264" s="26">
        <f t="shared" si="4"/>
        <v>18</v>
      </c>
      <c r="E264" s="24">
        <f t="shared" si="5"/>
        <v>8.389479056542305</v>
      </c>
      <c r="F264" s="24">
        <f t="shared" si="6"/>
        <v>1.9454202472665076</v>
      </c>
      <c r="L264" s="26">
        <f t="shared" si="7"/>
        <v>18</v>
      </c>
      <c r="M264" s="24">
        <f t="shared" si="8"/>
        <v>0.5269403032266946</v>
      </c>
      <c r="N264" s="24">
        <f t="shared" si="9"/>
        <v>0.06009294441777061</v>
      </c>
      <c r="T264" s="26">
        <f t="shared" si="10"/>
        <v>18</v>
      </c>
      <c r="U264" s="24">
        <f t="shared" si="11"/>
        <v>2.0721197173322468</v>
      </c>
      <c r="V264" s="24">
        <f t="shared" si="12"/>
        <v>0.31692984191657836</v>
      </c>
      <c r="AB264" s="26">
        <f t="shared" si="13"/>
        <v>18</v>
      </c>
      <c r="AC264" s="24">
        <f t="shared" si="14"/>
        <v>4.713344178343853</v>
      </c>
      <c r="AD264" s="24">
        <f t="shared" si="15"/>
        <v>1.2702179808941225</v>
      </c>
      <c r="AJ264" s="26">
        <f t="shared" si="16"/>
        <v>18</v>
      </c>
      <c r="AK264" s="24">
        <f t="shared" si="17"/>
        <v>0.887016202701971</v>
      </c>
      <c r="AL264" s="24">
        <f t="shared" si="18"/>
        <v>0.19381682320637394</v>
      </c>
      <c r="AR264" s="26">
        <f t="shared" si="19"/>
        <v>14</v>
      </c>
      <c r="AS264" s="24">
        <f t="shared" si="20"/>
        <v>1.7865811973165038</v>
      </c>
      <c r="AT264" s="24">
        <f t="shared" si="21"/>
        <v>0.07135756837826278</v>
      </c>
      <c r="AZ264" s="26">
        <f t="shared" si="22"/>
        <v>9</v>
      </c>
      <c r="BA264" s="29">
        <f t="shared" si="23"/>
        <v>0.017892499857734723</v>
      </c>
      <c r="BB264" s="29">
        <f t="shared" si="24"/>
        <v>0.003111460084287178</v>
      </c>
      <c r="BI264" s="26">
        <f t="shared" si="25"/>
        <v>18</v>
      </c>
      <c r="BJ264" s="24">
        <f t="shared" si="26"/>
        <v>16.204354733808618</v>
      </c>
      <c r="BK264" s="24">
        <f t="shared" si="27"/>
        <v>4.6972029179902695</v>
      </c>
      <c r="BQ264" s="26">
        <f t="shared" si="28"/>
        <v>14</v>
      </c>
      <c r="BR264" s="29">
        <f t="shared" si="29"/>
        <v>0.1262161636776406</v>
      </c>
      <c r="BS264" s="29">
        <f t="shared" si="30"/>
        <v>0.035269648264490756</v>
      </c>
    </row>
    <row r="265" spans="1:71" ht="12.75">
      <c r="A265" s="1" t="s">
        <v>88</v>
      </c>
      <c r="B265" s="33" t="s">
        <v>124</v>
      </c>
      <c r="C265" s="1" t="s">
        <v>88</v>
      </c>
      <c r="D265" s="26">
        <f t="shared" si="4"/>
        <v>17</v>
      </c>
      <c r="E265" s="24">
        <f t="shared" si="5"/>
        <v>8.681115538728179</v>
      </c>
      <c r="F265" s="24">
        <f t="shared" si="6"/>
        <v>2.1771471770932194</v>
      </c>
      <c r="L265" s="26">
        <f t="shared" si="7"/>
        <v>17</v>
      </c>
      <c r="M265" s="24">
        <f t="shared" si="8"/>
        <v>0.4755978480382948</v>
      </c>
      <c r="N265" s="24">
        <f t="shared" si="9"/>
        <v>0.09273148813576458</v>
      </c>
      <c r="T265" s="26">
        <f t="shared" si="10"/>
        <v>17</v>
      </c>
      <c r="U265" s="24">
        <f t="shared" si="11"/>
        <v>1.897940295035322</v>
      </c>
      <c r="V265" s="24">
        <f t="shared" si="12"/>
        <v>0.26825862134865897</v>
      </c>
      <c r="AB265" s="26">
        <f t="shared" si="13"/>
        <v>17</v>
      </c>
      <c r="AC265" s="24">
        <f t="shared" si="14"/>
        <v>4.891311059713588</v>
      </c>
      <c r="AD265" s="24">
        <f t="shared" si="15"/>
        <v>1.1804840814150699</v>
      </c>
      <c r="AJ265" s="26">
        <f t="shared" si="16"/>
        <v>17</v>
      </c>
      <c r="AK265" s="24">
        <f t="shared" si="17"/>
        <v>0.6658935988011596</v>
      </c>
      <c r="AL265" s="24">
        <f t="shared" si="18"/>
        <v>0.1860502375113135</v>
      </c>
      <c r="AR265" s="26">
        <f t="shared" si="19"/>
        <v>14</v>
      </c>
      <c r="AS265" s="24">
        <f t="shared" si="20"/>
        <v>1.7556869851517283</v>
      </c>
      <c r="AT265" s="24">
        <f t="shared" si="21"/>
        <v>0.06969485372652515</v>
      </c>
      <c r="AZ265" s="26">
        <f t="shared" si="22"/>
        <v>9</v>
      </c>
      <c r="BA265" s="29">
        <f t="shared" si="23"/>
        <v>0.015660004490048184</v>
      </c>
      <c r="BB265" s="29">
        <f t="shared" si="24"/>
        <v>0.0022012757042768095</v>
      </c>
      <c r="BI265" s="26">
        <f t="shared" si="25"/>
        <v>17</v>
      </c>
      <c r="BJ265" s="24">
        <f t="shared" si="26"/>
        <v>10.967557351958433</v>
      </c>
      <c r="BK265" s="24">
        <f t="shared" si="27"/>
        <v>6.464956784689515</v>
      </c>
      <c r="BQ265" s="26">
        <f t="shared" si="28"/>
        <v>14</v>
      </c>
      <c r="BR265" s="29">
        <f t="shared" si="29"/>
        <v>0.10531735881996825</v>
      </c>
      <c r="BS265" s="29">
        <f t="shared" si="30"/>
        <v>0.03873989504152759</v>
      </c>
    </row>
    <row r="266" spans="1:71" ht="12.75">
      <c r="A266" s="1" t="s">
        <v>89</v>
      </c>
      <c r="B266" s="33" t="s">
        <v>124</v>
      </c>
      <c r="C266" s="1" t="s">
        <v>89</v>
      </c>
      <c r="D266" s="26">
        <f>COUNT(E19,E31,E43,E55,E67,E79,E91,E103,E115,E127,E139,E151,E163,E175,E187,E199,E211)</f>
        <v>17</v>
      </c>
      <c r="E266" s="24">
        <f>AVERAGE(E19,E31,E43,E55,E67,E79,E91,E103,E115,E127,E139,E151,E163,E175,E187,E199,E211)</f>
        <v>10.086499269438944</v>
      </c>
      <c r="F266" s="24">
        <f>STDEV(E19,E31,E43,E55,E67,E79,E91,E103,E115,E127,E139,E151,E163,E175,E187,E199,E211)</f>
        <v>1.9367077181850332</v>
      </c>
      <c r="L266" s="26">
        <f>COUNT(M19,M31,M43,M55,M67,M79,M91,M103,M115,M127,M139,M151,M163,M175,M187,M199,M211)</f>
        <v>17</v>
      </c>
      <c r="M266" s="24">
        <f>AVERAGE(M19,M31,M43,M55,M67,M79,M91,M103,M115,M127,M139,M151,M163,M175,M187,M199,M211)</f>
        <v>0.530366187573136</v>
      </c>
      <c r="N266" s="24">
        <f>STDEV(M19,M31,M43,M55,M67,M79,M91,M103,M115,M127,M139,M151,M163,M175,M187,M199,M211)</f>
        <v>0.19376089459805212</v>
      </c>
      <c r="T266" s="26">
        <f>COUNT(U19,U31,U43,U55,U67,U79,U91,U103,U115,U127,U139,U151,U163,U175,U187,U199,U211)</f>
        <v>17</v>
      </c>
      <c r="U266" s="24">
        <f>AVERAGE(U19,U31,U43,U55,U67,U79,U91,U103,U115,U127,U139,U151,U163,U175,U187,U199,U211)</f>
        <v>1.9601888565432906</v>
      </c>
      <c r="V266" s="24">
        <f>STDEV(U19,U31,U43,U55,U67,U79,U91,U103,U115,U127,U139,U151,U163,U175,U187,U199,U211)</f>
        <v>0.3778723741662973</v>
      </c>
      <c r="AB266" s="26">
        <f>COUNT(AC19,AC31,AC43,AC55,AC67,AC79,AC91,AC103,AC115,AC127,AC139,AC151,AC163,AC175,AC187,AC199,AC211)</f>
        <v>17</v>
      </c>
      <c r="AC266" s="24">
        <f>AVERAGE(AC19,AC31,AC43,AC55,AC67,AC79,AC91,AC103,AC115,AC127,AC139,AC151,AC163,AC175,AC187,AC199,AC211)</f>
        <v>5.707289736001435</v>
      </c>
      <c r="AD266" s="24">
        <f>STDEV(AC19,AC31,AC43,AC55,AC67,AC79,AC91,AC103,AC115,AC127,AC139,AC151,AC163,AC175,AC187,AC199,AC211)</f>
        <v>1.1137400697008903</v>
      </c>
      <c r="AJ266" s="26">
        <f>COUNT(AK19,AK31,AK43,AK55,AK67,AK79,AK91,AK103,AK115,AK127,AK139,AK151,AK163,AK175,AK187,AK199,AK211)</f>
        <v>17</v>
      </c>
      <c r="AK266" s="24">
        <f>AVERAGE(AK19,AK31,AK43,AK55,AK67,AK79,AK91,AK103,AK115,AK127,AK139,AK151,AK163,AK175,AK187,AK199,AK211)</f>
        <v>0.5263748252853219</v>
      </c>
      <c r="AL266" s="24">
        <f>STDEV(AK19,AK31,AK43,AK55,AK67,AK79,AK91,AK103,AK115,AK127,AK139,AK151,AK163,AK175,AK187,AK199,AK211)</f>
        <v>0.17274495303529902</v>
      </c>
      <c r="AR266" s="26">
        <f>COUNT(AS19,AS31,AS43,AS55,AS67,AS79,AS91,AS103,AS115,AS127,AS139,AS151,AS163,AS175,AS187,AS199,AS211)</f>
        <v>13</v>
      </c>
      <c r="AS266" s="24">
        <f>AVERAGE(AS19,AS31,AS43,AS55,AS67,AS79,AS91,AS103,AS115,AS127,AS139,AS151,AS163,AS175,AS187,AS199,AS211)</f>
        <v>1.7565946900524598</v>
      </c>
      <c r="AT266" s="24">
        <f>STDEV(AS19,AS31,AS43,AS55,AS67,AS79,AS91,AS103,AS115,AS127,AS139,AS151,AS163,AS175,AS187,AS199,AS211)</f>
        <v>0.07237039058794684</v>
      </c>
      <c r="AZ266" s="26">
        <f t="shared" si="22"/>
        <v>9</v>
      </c>
      <c r="BA266" s="29">
        <f t="shared" si="23"/>
        <v>0.01542820917218051</v>
      </c>
      <c r="BB266" s="29">
        <f t="shared" si="24"/>
        <v>0.0031570443002099536</v>
      </c>
      <c r="BI266" s="26">
        <f>COUNT(BJ19,BJ31,BJ43,BJ55,BJ67,BJ79,BJ91,BJ103,BJ115,BJ127,BJ139,BJ151,BJ163,BJ175,BJ187,BJ199,BJ211)</f>
        <v>17</v>
      </c>
      <c r="BJ266" s="24">
        <f>AVERAGE(BJ19,BJ31,BJ43,BJ55,BJ67,BJ79,BJ91,BJ103,BJ115,BJ127,BJ139,BJ151,BJ163,BJ175,BJ187,BJ199,BJ211)</f>
        <v>5.219041632617047</v>
      </c>
      <c r="BK266" s="24">
        <f>STDEV(BJ19,BJ31,BJ43,BJ55,BJ67,BJ79,BJ91,BJ103,BJ115,BJ127,BJ139,BJ151,BJ163,BJ175,BJ187,BJ199,BJ211)</f>
        <v>3.1632606516014117</v>
      </c>
      <c r="BQ266" s="26">
        <f>COUNT(BR19,BR31,BR43,BR55,BR67,BR79,BR91,BR103,BR115,BR127,BR139,BR151,BR163,BR175,BR187,BR199,BR211)</f>
        <v>13</v>
      </c>
      <c r="BR266" s="29">
        <f>AVERAGE(BR19,BR31,BR43,BR55,BR67,BR79,BR91,BR103,BR115,BR127,BR139,BR151,BR163,BR175,BR187,BR199,BR211)</f>
        <v>0.09006109411376981</v>
      </c>
      <c r="BS266" s="29">
        <f>STDEV(BR19,BR31,BR43,BR55,BR67,BR79,BR91,BR103,BR115,BR127,BR139,BR151,BR163,BR175,BR187,BR199,BR211)</f>
        <v>0.06960282037326722</v>
      </c>
    </row>
    <row r="267" spans="1:71" ht="12.75">
      <c r="A267" s="1" t="s">
        <v>90</v>
      </c>
      <c r="B267" s="33" t="s">
        <v>124</v>
      </c>
      <c r="C267" s="1" t="s">
        <v>90</v>
      </c>
      <c r="D267" s="26">
        <f>COUNT(E20,E32,E44,E56,E68,E80,E92,E104,E116,E128,E140,E152,E164,E176,E188,E200,E212)</f>
        <v>17</v>
      </c>
      <c r="E267" s="24">
        <f>AVERAGE(E20,E32,E44,E56,E68,E80,E92,E104,E116,E128,E140,E152,E164,E176,E188,E200,E212)</f>
        <v>10.667731263446608</v>
      </c>
      <c r="F267" s="24">
        <f>STDEV(E20,E32,E44,E56,E68,E80,E92,E104,E116,E128,E140,E152,E164,E176,E188,E200,E212)</f>
        <v>3.339376705399856</v>
      </c>
      <c r="L267" s="26">
        <f>COUNT(M20,M32,M44,M56,M68,M80,M92,M104,M116,M128,M140,M152,M164,M176,M188,M200,M212)</f>
        <v>17</v>
      </c>
      <c r="M267" s="24">
        <f>AVERAGE(M20,M32,M44,M56,M68,M80,M92,M104,M116,M128,M140,M152,M164,M176,M188,M200,M212)</f>
        <v>0.49080044814767065</v>
      </c>
      <c r="N267" s="24">
        <f>STDEV(M20,M32,M44,M56,M68,M80,M92,M104,M116,M128,M140,M152,M164,M176,M188,M200,M212)</f>
        <v>0.15783956404603616</v>
      </c>
      <c r="T267" s="26">
        <f>COUNT(U20,U32,U44,U56,U68,U80,U92,U104,U116,U128,U140,U152,U164,U176,U188,U200,U212)</f>
        <v>17</v>
      </c>
      <c r="U267" s="24">
        <f>AVERAGE(U20,U32,U44,U56,U68,U80,U92,U104,U116,U128,U140,U152,U164,U176,U188,U200,U212)</f>
        <v>1.9678596558321697</v>
      </c>
      <c r="V267" s="24">
        <f>STDEV(U20,U32,U44,U56,U68,U80,U92,U104,U116,U128,U140,U152,U164,U176,U188,U200,U212)</f>
        <v>0.48519909389593546</v>
      </c>
      <c r="AB267" s="26">
        <f>COUNT(AC20,AC32,AC44,AC56,AC68,AC80,AC92,AC104,AC116,AC128,AC140,AC152,AC164,AC176,AC188,AC200,AC212)</f>
        <v>17</v>
      </c>
      <c r="AC267" s="24">
        <f>AVERAGE(AC20,AC32,AC44,AC56,AC68,AC80,AC92,AC104,AC116,AC128,AC140,AC152,AC164,AC176,AC188,AC200,AC212)</f>
        <v>6.065505521003017</v>
      </c>
      <c r="AD267" s="24">
        <f>STDEV(AC20,AC32,AC44,AC56,AC68,AC80,AC92,AC104,AC116,AC128,AC140,AC152,AC164,AC176,AC188,AC200,AC212)</f>
        <v>1.8843593924961781</v>
      </c>
      <c r="AJ267" s="26">
        <f>COUNT(AK20,AK32,AK44,AK56,AK68,AK80,AK92,AK104,AK116,AK128,AK140,AK152,AK164,AK176,AK188,AK200,AK212)</f>
        <v>17</v>
      </c>
      <c r="AK267" s="24">
        <f>AVERAGE(AK20,AK32,AK44,AK56,AK68,AK80,AK92,AK104,AK116,AK128,AK140,AK152,AK164,AK176,AK188,AK200,AK212)</f>
        <v>0.45009665308120134</v>
      </c>
      <c r="AL267" s="24">
        <f>STDEV(AK20,AK32,AK44,AK56,AK68,AK80,AK92,AK104,AK116,AK128,AK140,AK152,AK164,AK176,AK188,AK200,AK212)</f>
        <v>0.09572256239453511</v>
      </c>
      <c r="AR267" s="26">
        <f>COUNT(AS20,AS32,AS44,AS56,AS68,AS80,AS92,AS104,AS116,AS128,AS140,AS152,AS164,AS176,AS188,AS200,AS212)</f>
        <v>13</v>
      </c>
      <c r="AS267" s="24">
        <f>AVERAGE(AS20,AS32,AS44,AS56,AS68,AS80,AS92,AS104,AS116,AS128,AS140,AS152,AS164,AS176,AS188,AS200,AS212)</f>
        <v>1.7430391965738916</v>
      </c>
      <c r="AT267" s="24">
        <f>STDEV(AS20,AS32,AS44,AS56,AS68,AS80,AS92,AS104,AS116,AS128,AS140,AS152,AS164,AS176,AS188,AS200,AS212)</f>
        <v>0.0633300692667334</v>
      </c>
      <c r="AZ267" s="26">
        <f>COUNT(BA20,BA32,BA44,BA56,BA68,BA80,BA92,BA104,BA116,BA128,BA140,BA152,BA164,BA176,BA188,BA212)</f>
        <v>9</v>
      </c>
      <c r="BA267" s="29">
        <f>AVERAGE(BA20,BA32,BA44,BA56,BA68,BA80,BA92,BA104,BA116,BA128,BA140,BA152,BA164,BA176,BA188,BA212)</f>
        <v>0.016022977484413517</v>
      </c>
      <c r="BB267" s="29">
        <f>STDEV(BA20,BA32,BA44,BA56,BA68,BA80,BA92,BA104,BA116,BA128,BA140,BA152,BA164,BA176,BA188,BA212)</f>
        <v>0.0040412164493632335</v>
      </c>
      <c r="BI267" s="26">
        <f>COUNT(BJ20,BJ32,BJ44,BJ56,BJ68,BJ80,BJ92,BJ104,BJ116,BJ128,BJ140,BJ152,BJ164,BJ176,BJ188,BJ200,BJ212)</f>
        <v>17</v>
      </c>
      <c r="BJ267" s="24">
        <f>AVERAGE(BJ20,BJ32,BJ44,BJ56,BJ68,BJ80,BJ92,BJ104,BJ116,BJ128,BJ140,BJ152,BJ164,BJ176,BJ188,BJ200,BJ212)</f>
        <v>3.7429148141263373</v>
      </c>
      <c r="BK267" s="24">
        <f>STDEV(BJ20,BJ32,BJ44,BJ56,BJ68,BJ80,BJ92,BJ104,BJ116,BJ128,BJ140,BJ152,BJ164,BJ176,BJ188,BJ200,BJ212)</f>
        <v>2.4288332904736882</v>
      </c>
      <c r="BQ267" s="26">
        <f>COUNT(BR20,BR32,BR44,BR56,BR68,BR80,BR92,BR104,BR116,BR128,BR140,BR152,BR164,BR176,BR188,BR200,BR212)</f>
        <v>13</v>
      </c>
      <c r="BR267" s="29">
        <f>AVERAGE(BR20,BR32,BR44,BR56,BR68,BR80,BR92,BR104,BR116,BR128,BR140,BR152,BR164,BR176,BR188,BR200,BR212)</f>
        <v>0.05984577028976811</v>
      </c>
      <c r="BS267" s="29">
        <f>STDEV(BR20,BR32,BR44,BR56,BR68,BR80,BR92,BR104,BR116,BR128,BR140,BR152,BR164,BR176,BR188,BR200,BR212)</f>
        <v>0.03462963345657307</v>
      </c>
    </row>
    <row r="269" ht="12.75">
      <c r="A269" s="1" t="s">
        <v>127</v>
      </c>
    </row>
    <row r="270" ht="12.75">
      <c r="A270" s="1" t="s">
        <v>130</v>
      </c>
    </row>
    <row r="271" ht="12.75">
      <c r="A271" s="1" t="s">
        <v>128</v>
      </c>
    </row>
    <row r="272" ht="12.75">
      <c r="A272" s="1" t="s">
        <v>129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cp:lastPrinted>2001-11-09T15:37:16Z</cp:lastPrinted>
  <dcterms:created xsi:type="dcterms:W3CDTF">1998-09-26T21:10:13Z</dcterms:created>
  <dcterms:modified xsi:type="dcterms:W3CDTF">2008-07-13T23:50:24Z</dcterms:modified>
  <cp:category/>
  <cp:version/>
  <cp:contentType/>
  <cp:contentStatus/>
</cp:coreProperties>
</file>