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 yWindow="1600" windowWidth="27860" windowHeight="13860" tabRatio="777" activeTab="9"/>
  </bookViews>
  <sheets>
    <sheet name="OVERVIEW &amp; FAQ" sheetId="1" r:id="rId1"/>
    <sheet name="EXPERIMENTNAME" sheetId="2" r:id="rId2"/>
    <sheet name="DIAGNOSTIC PACKAGES" sheetId="3" r:id="rId3"/>
    <sheet name="COMMITMENT" sheetId="4" r:id="rId4"/>
    <sheet name="filenames" sheetId="5" r:id="rId5"/>
    <sheet name="supersite-stationlist" sheetId="6" r:id="rId6"/>
    <sheet name="0D-variables" sheetId="7" r:id="rId7"/>
    <sheet name="1D-variables" sheetId="8" r:id="rId8"/>
    <sheet name="2D-variables" sheetId="9" r:id="rId9"/>
    <sheet name="3D-variables" sheetId="10" r:id="rId10"/>
    <sheet name="coordinates" sheetId="11" r:id="rId11"/>
    <sheet name="CMOR-LIST" sheetId="12" r:id="rId12"/>
  </sheets>
  <definedNames>
    <definedName name="_xlnm._FilterDatabase" localSheetId="11" hidden="1">'CMOR-LIST'!$A$1:$K$188</definedName>
    <definedName name="Excel_BuiltIn__FilterDatabase_3">#REF!</definedName>
    <definedName name="Excel_BuiltIn__FilterDatabase_4">'supersite-stationlist'!$A$7:$H$50</definedName>
  </definedNames>
  <calcPr fullCalcOnLoad="1"/>
</workbook>
</file>

<file path=xl/sharedStrings.xml><?xml version="1.0" encoding="utf-8"?>
<sst xmlns="http://schemas.openxmlformats.org/spreadsheetml/2006/main" count="2486" uniqueCount="1088">
  <si>
    <t>AeroCom_INDIRECT_EFFECT_EXPERIMENT.doc by Johannes Quaas et al</t>
  </si>
  <si>
    <t>ACCMIP - about to be fixed</t>
  </si>
  <si>
    <t>2009 / 2010</t>
  </si>
  <si>
    <t>AeroCom_RadiativeTransferCodeExperiment.pdf by Cynthia Randles et al.</t>
  </si>
  <si>
    <t>AeroCom_ORGANICS_DESCRIPTION.xls by Kostas Tsigaridis and Maria Kanakidou</t>
  </si>
  <si>
    <t>AeroCom-ACC_HINDCAST_EXPERIMENT.doc by Michael Schulz and Mian Chin</t>
  </si>
  <si>
    <t>toa_outgoing_longwave_flux_assuming_clear_sky</t>
  </si>
  <si>
    <t>ec550aer</t>
  </si>
  <si>
    <t>abs550aer</t>
  </si>
  <si>
    <t>mmrtrXX</t>
  </si>
  <si>
    <t>mmraerh2o</t>
  </si>
  <si>
    <t>conccnmodeXX</t>
  </si>
  <si>
    <t>nucpn</t>
  </si>
  <si>
    <t>chegpsoa</t>
  </si>
  <si>
    <t>mmroa</t>
  </si>
  <si>
    <t>mmrpoa</t>
  </si>
  <si>
    <t>mmrsoa</t>
  </si>
  <si>
    <t>mmrbb</t>
  </si>
  <si>
    <t>mmrbc</t>
  </si>
  <si>
    <t>wetoa</t>
  </si>
  <si>
    <t>wetbc</t>
  </si>
  <si>
    <t>mmrso4</t>
  </si>
  <si>
    <t>vmrso2</t>
  </si>
  <si>
    <t xml:space="preserve">vmrdms </t>
  </si>
  <si>
    <t>chegpso4</t>
  </si>
  <si>
    <t>cheaqpso4</t>
  </si>
  <si>
    <t>cheaqpH2O2so4</t>
  </si>
  <si>
    <t>cheaqpO3so4</t>
  </si>
  <si>
    <t>wetso4</t>
  </si>
  <si>
    <t>wetso2</t>
  </si>
  <si>
    <t>mmrno3</t>
  </si>
  <si>
    <t>mmrnh4</t>
  </si>
  <si>
    <t>vmrno</t>
  </si>
  <si>
    <t>vmrno2</t>
  </si>
  <si>
    <t>vmrhno3</t>
  </si>
  <si>
    <t>vmrpan</t>
  </si>
  <si>
    <t>wethno3</t>
  </si>
  <si>
    <t>wetnoy</t>
  </si>
  <si>
    <t>wetnh4</t>
  </si>
  <si>
    <t>mmrss</t>
  </si>
  <si>
    <t>wetss</t>
  </si>
  <si>
    <t>mmrdu</t>
  </si>
  <si>
    <t>asyaer</t>
  </si>
  <si>
    <t>od550aer</t>
  </si>
  <si>
    <t>od440aer</t>
  </si>
  <si>
    <t>od870aer</t>
  </si>
  <si>
    <t>od550lt1aer</t>
  </si>
  <si>
    <t>sconcoa</t>
  </si>
  <si>
    <t>sconcbc</t>
  </si>
  <si>
    <t>sconcso4</t>
  </si>
  <si>
    <t>sconcdust</t>
  </si>
  <si>
    <t>sconcss</t>
  </si>
  <si>
    <t>sconcno3</t>
  </si>
  <si>
    <t>ec550dryaer</t>
  </si>
  <si>
    <t>abs550dryaer</t>
  </si>
  <si>
    <t>emioa</t>
  </si>
  <si>
    <t>wet3Ddu</t>
  </si>
  <si>
    <t>INCA / SPRINTARS / GISSM/ NorAGCM</t>
  </si>
  <si>
    <t>HADGEM / SPRINTARS / INCA / ECHAM5</t>
  </si>
  <si>
    <t>Two one day simulations // 1st of January 2006</t>
  </si>
  <si>
    <t>Total number production by nucleation</t>
  </si>
  <si>
    <t>number formation through nucleation</t>
  </si>
  <si>
    <t>Version 09.03.09</t>
  </si>
  <si>
    <t>ftp://ftp-ipcc.fz-juelich.de/pub/emissions/gridded_netcdf/</t>
  </si>
  <si>
    <t>OLD AeroCom convention, used in AeroCom database for experiments A/B/PRE</t>
  </si>
  <si>
    <t>One file per month</t>
  </si>
  <si>
    <t>One file for monthly data, one file for daily data</t>
  </si>
  <si>
    <t>HOWEVER: We seek to have a rather complete diagnostic output for the period 2000-2007</t>
  </si>
  <si>
    <t>Specific years correspond to emissions</t>
  </si>
  <si>
    <t>Stier, Myhre et al</t>
  </si>
  <si>
    <t>to be defined</t>
  </si>
  <si>
    <t>cell_methods</t>
  </si>
  <si>
    <t>longitude latitude</t>
  </si>
  <si>
    <t>time: instantaneous at UTC 13:30 local time or satellite overpass</t>
  </si>
  <si>
    <t>station time</t>
  </si>
  <si>
    <t>station alevel time</t>
  </si>
  <si>
    <t>TIME INDEPENDENT INSTANTANEOUS VARIABLES</t>
  </si>
  <si>
    <t>includes water AOD and NH4 AOD contribution</t>
  </si>
  <si>
    <t>includes water AOD and cation AOD contribution</t>
  </si>
  <si>
    <t>Aerosol Absorption @550nm</t>
  </si>
  <si>
    <t>sr-1 m-1</t>
  </si>
  <si>
    <t>atmosphere_absorption_due_to_ambient_aerosol</t>
  </si>
  <si>
    <t>swtoaasss</t>
  </si>
  <si>
    <t>swtoaasdust</t>
  </si>
  <si>
    <t>swtoaasso4nat</t>
  </si>
  <si>
    <t>swtoaasbbnat</t>
  </si>
  <si>
    <t>swtoaassoanat</t>
  </si>
  <si>
    <t>eminh3</t>
  </si>
  <si>
    <t>drynh3</t>
  </si>
  <si>
    <t>drynh4</t>
  </si>
  <si>
    <t>eminox</t>
  </si>
  <si>
    <t>dryhno3</t>
  </si>
  <si>
    <t>dryno2</t>
  </si>
  <si>
    <t>drynoy</t>
  </si>
  <si>
    <t>od550lt1dust</t>
  </si>
  <si>
    <t>mmr1DtrXX</t>
  </si>
  <si>
    <t>mmr1Daerh2o</t>
  </si>
  <si>
    <t>conccn1DtrXX</t>
  </si>
  <si>
    <t>ec550dry1Daer</t>
  </si>
  <si>
    <t>abs550dry1Daer</t>
  </si>
  <si>
    <t>stationname</t>
  </si>
  <si>
    <t>stationnb</t>
  </si>
  <si>
    <t>sigmabnds</t>
  </si>
  <si>
    <t>abnds</t>
  </si>
  <si>
    <t>bbnds</t>
  </si>
  <si>
    <t>apbnds</t>
  </si>
  <si>
    <t>azbnds</t>
  </si>
  <si>
    <t>bzbnds</t>
  </si>
  <si>
    <t>wet3Doa</t>
  </si>
  <si>
    <t>wet3Dbc</t>
  </si>
  <si>
    <t>wet3Dso4</t>
  </si>
  <si>
    <t>wet3Dso2</t>
  </si>
  <si>
    <t xml:space="preserve">wet3Ddms </t>
  </si>
  <si>
    <t>wet3Dhno3</t>
  </si>
  <si>
    <t>wet3Dnoy</t>
  </si>
  <si>
    <t>wet3Dnh4</t>
  </si>
  <si>
    <t>wet3Dss</t>
  </si>
  <si>
    <t>ec5503Daer</t>
  </si>
  <si>
    <t>abs5503Daer</t>
  </si>
  <si>
    <t>bs5503Daer</t>
  </si>
  <si>
    <t>ec3553Daer</t>
  </si>
  <si>
    <t>ec10643Daer</t>
  </si>
  <si>
    <t>asy3Daer</t>
  </si>
  <si>
    <t>clt3D</t>
  </si>
  <si>
    <t>cod3D</t>
  </si>
  <si>
    <t>clt3D</t>
  </si>
  <si>
    <t>HADGEM / SPRINTARS / INCA / GISSX / GISSM / NorAGCM / ECHAM5?00_06</t>
  </si>
  <si>
    <t>long name</t>
  </si>
  <si>
    <t>output variable name</t>
  </si>
  <si>
    <t>units</t>
  </si>
  <si>
    <t>standard name</t>
  </si>
  <si>
    <t>CMOR dimensions</t>
  </si>
  <si>
    <t>time: mean</t>
  </si>
  <si>
    <t>longitude latitude time</t>
  </si>
  <si>
    <t>DIRECT FORCING</t>
  </si>
  <si>
    <t>VERTICAL</t>
  </si>
  <si>
    <t>DUST</t>
  </si>
  <si>
    <t>EXPERIMENT</t>
  </si>
  <si>
    <t>rlut</t>
  </si>
  <si>
    <t>rlutcs</t>
  </si>
  <si>
    <t>toa_outgoing_longwave_flux</t>
  </si>
  <si>
    <t>An nco script is available that concatenates CMOR files (one per variable) into these HTAP files</t>
  </si>
  <si>
    <t>variables are stored in one of few files</t>
  </si>
  <si>
    <t>See further explanations for CF standard names:</t>
  </si>
  <si>
    <t>http://cf-pcmdi.llnl.gov/documents/cf-standard-names/7/cf-standard-name-table.html</t>
  </si>
  <si>
    <t>HTAP_netCDF_Formatting_appendix.pdf by Christiane Textor et al.</t>
  </si>
  <si>
    <t>NITRATE aerosol direct effect</t>
  </si>
  <si>
    <t>toa_incoming_shortwave_flux</t>
  </si>
  <si>
    <t>toa_outgoing_shortwave_flux</t>
  </si>
  <si>
    <t>toa_outgoing_shortwave_flux_assuming_clear_sky</t>
  </si>
  <si>
    <t>rsut</t>
  </si>
  <si>
    <t>Model name and version identifier, use no underscores within model name</t>
  </si>
  <si>
    <t xml:space="preserve">CMOR is not needed but HIGHLY recommended to ensure well formatted output. The most recent CMOR tables which are needed to process the aerosol variables described here are to be found at this site: http://www-lscedods.cea.fr/aerocom/CMOR/ ---For help with CMOR  contact PCMDI, Charles Doutriaux. Check for latest CMOR version:  http://www-pcmdi.llnl.gov/software-portal/cmor/ </t>
  </si>
  <si>
    <t>emibc</t>
  </si>
  <si>
    <t>emiso2</t>
  </si>
  <si>
    <t>emiso4</t>
  </si>
  <si>
    <t>emidms</t>
  </si>
  <si>
    <t>emiss</t>
  </si>
  <si>
    <t>emidust</t>
  </si>
  <si>
    <t>wetdust</t>
  </si>
  <si>
    <t>loadoa</t>
  </si>
  <si>
    <t>loadbc</t>
  </si>
  <si>
    <t>loadso4</t>
  </si>
  <si>
    <t>loaddust</t>
  </si>
  <si>
    <t>loadss</t>
  </si>
  <si>
    <t>loadno3</t>
  </si>
  <si>
    <t>od550so4</t>
  </si>
  <si>
    <t>od550bc</t>
  </si>
  <si>
    <t>od550oa</t>
  </si>
  <si>
    <t>od550soa</t>
  </si>
  <si>
    <t>od550bb</t>
  </si>
  <si>
    <t>od550no3</t>
  </si>
  <si>
    <t>od550ss</t>
  </si>
  <si>
    <t>od550dust</t>
  </si>
  <si>
    <t>dryso2</t>
  </si>
  <si>
    <t>dryso4</t>
  </si>
  <si>
    <t xml:space="preserve">drydms </t>
  </si>
  <si>
    <t>wetdms</t>
  </si>
  <si>
    <t>dryss</t>
  </si>
  <si>
    <t>drydust</t>
  </si>
  <si>
    <t>od550aerh2o</t>
  </si>
  <si>
    <t>gf90aer</t>
  </si>
  <si>
    <t>abs550bc</t>
  </si>
  <si>
    <t>emibb</t>
  </si>
  <si>
    <t>emipoa</t>
  </si>
  <si>
    <t>chepsoa</t>
  </si>
  <si>
    <t>chepmsa</t>
  </si>
  <si>
    <t>drypoa</t>
  </si>
  <si>
    <t>drysoa</t>
  </si>
  <si>
    <t>drybc</t>
  </si>
  <si>
    <t>tamin</t>
  </si>
  <si>
    <t>tamax</t>
  </si>
  <si>
    <t>swtoaasso4ant</t>
  </si>
  <si>
    <t>swtoaasbcffant</t>
  </si>
  <si>
    <t>swtoaasoaffant</t>
  </si>
  <si>
    <t>swtoaasbbant</t>
  </si>
  <si>
    <t>swtoaassoaant</t>
  </si>
  <si>
    <t>swtoaasno3ant</t>
  </si>
  <si>
    <t>For the hindcast simulations HCA-0 a preliminary emission data set has been compiled by Thomas Diehl and colleagues and can be found on the AeroCom dods sever. PLEASE see the readme file in that directory for further information</t>
  </si>
  <si>
    <t>Models</t>
  </si>
  <si>
    <t>Diagnostics</t>
  </si>
  <si>
    <t>coordinates --- each file has to contain all necessary coordinates, see possible variables and dimensions here</t>
  </si>
  <si>
    <t>What detail is really needed for the hindcast period</t>
  </si>
  <si>
    <t>Air temperature is the bulk temperature of the air, not the surface (skin) temperature.</t>
  </si>
  <si>
    <t>specific humidity</t>
  </si>
  <si>
    <t>hus</t>
  </si>
  <si>
    <t>Zero Dimensional (OD) time series of aerosol properties is requested at the station altitude  and station locations as provided in supersite-stationlist sheet  // An additional ascii-readme file is required to identify individual aerosol tracers // see microphysics diagnostics description.</t>
  </si>
  <si>
    <t>mass_fraction_of_primary_particulate_organic_matter_dry_aerosol_in_air</t>
  </si>
  <si>
    <t>can be omitted if POA and SOA are provided</t>
  </si>
  <si>
    <t>can be omitted if POA and SOA fields are provided</t>
  </si>
  <si>
    <t>should express the fraction of POM due to biomass burning aerosols</t>
  </si>
  <si>
    <t>total production of MSA</t>
  </si>
  <si>
    <t>rsdscsvis</t>
  </si>
  <si>
    <t xml:space="preserve">Visible range (0.2-0.7 um) clear sky downwelling  </t>
  </si>
  <si>
    <t>HADGEM / SPRINTARS / INCA / NorAGCM / ECHAM5?00_06</t>
  </si>
  <si>
    <t>INCA / TM5 / GISSX / NorAGCM / GLOMAP-bin? / GLOMAP-mode / UKCA? / CAM3-MAM? / ECHAM-MESSY? /CCCma-GCM4?</t>
  </si>
  <si>
    <t>Low priority/ Attenuated backscatter @ 180 degrees seen from space / alternatively provide as intgerated 2D field</t>
  </si>
  <si>
    <t>Where to upload the result files upon completion of runs?</t>
  </si>
  <si>
    <t>The perferred resolution for the period 1980-1999 is monthly !!</t>
  </si>
  <si>
    <t>might be omitted if 3D pressure can be reconstructed from coordinates see coordinates sheet</t>
  </si>
  <si>
    <t>Variable names contain mode number</t>
  </si>
  <si>
    <t>SOA formation</t>
  </si>
  <si>
    <t>POA</t>
  </si>
  <si>
    <t>HADGEM / SPRINTARS / INCA / GISSX / NorAGCM / ECHAM5</t>
  </si>
  <si>
    <t>HADGEM / SPRINTARS / INCA / GISSX / ECHAM5</t>
  </si>
  <si>
    <t>HADGEM / INCA / SPRINTARS / GISSX / GISSM / NorAGCM / GOCART</t>
  </si>
  <si>
    <t>HADGEM / INCA / SPRINTARS / GOCART</t>
  </si>
  <si>
    <t>SPRINTARS / INCA / GISSX / GISSM / NorAGCM  / ECHAM5?00-06 / GOCART</t>
  </si>
  <si>
    <t>HADGEM / SPRINTARS / INCA / NorAGCM / ECHAM5?00_06 / GOCART</t>
  </si>
  <si>
    <t>CTRL 2006</t>
  </si>
  <si>
    <t>Diffuse fraction of clear sky downwelling SW flux</t>
  </si>
  <si>
    <t>QUICKLOOK</t>
  </si>
  <si>
    <t>MICROPHYSICS</t>
  </si>
  <si>
    <t>ORGANICS</t>
  </si>
  <si>
    <t>liquid_cloud_droplet_number_concentration</t>
  </si>
  <si>
    <t>cdnc</t>
  </si>
  <si>
    <t>m-3</t>
  </si>
  <si>
    <t>Sulfate AOD@550nm</t>
  </si>
  <si>
    <t>cloud_droplet_number_concentration_in_liquid_water_clouds</t>
  </si>
  <si>
    <t>uppermost cloud layer</t>
  </si>
  <si>
    <t>total_cloud_cover</t>
  </si>
  <si>
    <t>tcc</t>
  </si>
  <si>
    <t>0D-H =&gt; Hourly mean at location of selected supersite stations - attention for height of station (time,stationid) see stationlist sheet</t>
  </si>
  <si>
    <t>Ì</t>
  </si>
  <si>
    <t>What is the Output frequency, Time resolution, Spatial resolution required?</t>
  </si>
  <si>
    <t>surface_altitude</t>
  </si>
  <si>
    <t>examples:</t>
  </si>
  <si>
    <t>INCA-MSV2_SR6NA_aerosolm_2001.nc</t>
  </si>
  <si>
    <t>Indirect effect diagnostics</t>
  </si>
  <si>
    <t>As CTRL but with coagulation  switched off.</t>
  </si>
  <si>
    <t>As CTRL but with primary BC/OC and SO4 emissions switched off</t>
  </si>
  <si>
    <t>SIZ3</t>
  </si>
  <si>
    <t>SIZ4</t>
  </si>
  <si>
    <t>rsutcs</t>
  </si>
  <si>
    <t>rsdt</t>
  </si>
  <si>
    <t>Which file names shall we use?</t>
  </si>
  <si>
    <t>top of atmosphere pom fossil fuel</t>
  </si>
  <si>
    <t>top of atmosphere biomass burning combined bc+pom</t>
  </si>
  <si>
    <t>Minimum Daily temperature</t>
  </si>
  <si>
    <t>Maximum Daily temperature</t>
  </si>
  <si>
    <t>Load of POM</t>
  </si>
  <si>
    <t>Load of BC</t>
  </si>
  <si>
    <t>tendency_of_atmosphere_mass_content_of_primary_organic_matter_dry_aerosol_due_to_dry_deposition</t>
  </si>
  <si>
    <t>dry deposition of POA</t>
  </si>
  <si>
    <t>dry deposition of SOA</t>
  </si>
  <si>
    <t>For the A2 experiments and the remainder of the Hindcast simulations we propose to use the IPCC emission data set.   In spring 2009 a revised coherent aerosol-chemistry emission data set for IPCC runs will become available, which should be ultimately used for production runs. See for details here:</t>
  </si>
  <si>
    <t>Surface dry aerosol extinction PM10</t>
  </si>
  <si>
    <t>Surface dry aerosol absorption PM10</t>
  </si>
  <si>
    <t>Surface ambient aerosol extinction</t>
  </si>
  <si>
    <t>Total aerosol extinction of the ambient aerosol</t>
  </si>
  <si>
    <t>top of atmosphere bc fossil fuel</t>
  </si>
  <si>
    <t>HINDCAST</t>
  </si>
  <si>
    <t>includes water AOD contribution</t>
  </si>
  <si>
    <t>All sky SW-RF bcff at TOA anthropogenic</t>
  </si>
  <si>
    <t>All sky SW-RF pomff at TOA anthropogenic</t>
  </si>
  <si>
    <t>All sky SW-RF bb at TOA anthropogenic</t>
  </si>
  <si>
    <t>All sky SW-RF soa at TOA anthropogenic</t>
  </si>
  <si>
    <t>All sky SW-RF no3 at TOA anthropogenic</t>
  </si>
  <si>
    <t>Sea Salt AOD@550nm</t>
  </si>
  <si>
    <t>formula:          p(n,k,j,i) = ap(k) + b(k)*ps(n,j,i)
The following parameters (specified by the CF-standard) are also needed to fully describe this coordinate: p0, ap, b, and ps. 
CMOR converts these to hybrid_sigma before writing to output file</t>
  </si>
  <si>
    <t>Total aerosol absorption of the dry aerosol</t>
  </si>
  <si>
    <t>rsds</t>
  </si>
  <si>
    <t>surface_downwelling_shortwave_flux_in_air</t>
  </si>
  <si>
    <t xml:space="preserve">SW surface up-welling </t>
  </si>
  <si>
    <t>rsus</t>
  </si>
  <si>
    <t>"Amount" means mass per unit area. Includes all types (rain, snow, large-scale, convective, etc.)</t>
  </si>
  <si>
    <t>airmass</t>
  </si>
  <si>
    <t>convective updraft</t>
  </si>
  <si>
    <t>kg m-2 s-1</t>
  </si>
  <si>
    <t>AeroCom_PRESCRIBED_FORCING.doc by Philip Stier et al</t>
  </si>
  <si>
    <t>Hindcast with IPCC emissions BUT only SST prescribed; free running GCMs required, aerosol-climate interactions activated</t>
  </si>
  <si>
    <t>specific_humidity</t>
  </si>
  <si>
    <t>Variables SINGLE FLOAT precision</t>
  </si>
  <si>
    <t>Variable Names, Units and Attributes for netCDF file</t>
  </si>
  <si>
    <t>Variable name</t>
  </si>
  <si>
    <t>AeroCom phase II reference</t>
  </si>
  <si>
    <t>Deadline</t>
  </si>
  <si>
    <t>Can we participate in AeroCom with a reduced diagnostics setup?</t>
  </si>
  <si>
    <t>How shall we store fluxes, how to correctly indicate the sign of fluxes</t>
  </si>
  <si>
    <t>rsdscs</t>
  </si>
  <si>
    <t>rsdscsdif</t>
  </si>
  <si>
    <t>HADGEM / SPRINTARS / INCA / TM5 / GISSX / NorAGCM / ECHAM5 / GLOMAP-bin? / GLOMAP-mode / UKCA? / CAM3-MAM? / ECHAM-MESSY? /CCCma-GCM4?</t>
  </si>
  <si>
    <t>TM5 / GISSX / NorAGCM / ECHAM5 GLOMAP-bin? / GLOMAP-mode / UKCA? / CAM3-MAM? / ECHAM-MESSY? /CCCma-GCM4?</t>
  </si>
  <si>
    <t>Colonne1</t>
  </si>
  <si>
    <t>Colonne2</t>
  </si>
  <si>
    <t>Colonne3</t>
  </si>
  <si>
    <t>All sky SW-RF dust at TOA natural</t>
  </si>
  <si>
    <t>All sky SW-RF bb at TOA natural</t>
  </si>
  <si>
    <t>All sky SW-RF soa at TOA natural</t>
  </si>
  <si>
    <t>All sky SW-RF so4 at TOA natural</t>
  </si>
  <si>
    <t>MSA  component is assumed to be separate from SOA component / as 2D field requires column integration</t>
  </si>
  <si>
    <t>What is the Output frequency, Time resolution, Spatial resolution required for any variable?</t>
  </si>
  <si>
    <t>Which experiments are planned in AeroCom?</t>
  </si>
  <si>
    <t>What is the link to the HTAP, AC&amp;C and IPCC runs ?</t>
  </si>
  <si>
    <t>tendency_of_atmosphere_mass_content_of_sulfur_dioxide_due_to_emission</t>
  </si>
  <si>
    <t>total emission of POM</t>
  </si>
  <si>
    <t>cloud top</t>
  </si>
  <si>
    <t>liquid_water_cloud_area_fraction</t>
  </si>
  <si>
    <t>air_temperature_at_cloud_top</t>
  </si>
  <si>
    <t>Fractional cover by liquid water clouds</t>
  </si>
  <si>
    <t>liquid_water_path</t>
  </si>
  <si>
    <t>lwp</t>
  </si>
  <si>
    <t>kg m-2</t>
  </si>
  <si>
    <t>atmosphere_cloud_liquid_water_content</t>
  </si>
  <si>
    <t>In-cloud liquid water path for liquid water clouds</t>
  </si>
  <si>
    <t>albedo</t>
  </si>
  <si>
    <t>albs</t>
  </si>
  <si>
    <t>planetary_albedo</t>
  </si>
  <si>
    <t>Fractional cover by all clouds</t>
  </si>
  <si>
    <t>12 months in one file</t>
  </si>
  <si>
    <t>mole_fraction_of_peroxyacetyl_nitrate_in_air</t>
  </si>
  <si>
    <t>cloud_droplet_effective_radius_at_liquid_water_cloud_top</t>
  </si>
  <si>
    <t>${FILETYPE} overview of names</t>
  </si>
  <si>
    <t>see variables sheet to know which variable goes in which file</t>
  </si>
  <si>
    <t>What is the netCDF format, how can we manipulate it?</t>
  </si>
  <si>
    <t>What requirements exist for the dimensions in the netCDF files?</t>
  </si>
  <si>
    <t>Do we need to use CMOR (climate model output rewrite) to provide model output? Any help on this?</t>
  </si>
  <si>
    <t>AeroCom standard diagnostics</t>
  </si>
  <si>
    <t>July 09</t>
  </si>
  <si>
    <t>IPCC</t>
  </si>
  <si>
    <t>air mass</t>
  </si>
  <si>
    <t>Hindcast</t>
  </si>
  <si>
    <t>EXPERIMENTNAME</t>
  </si>
  <si>
    <t>YEAR</t>
  </si>
  <si>
    <t>Load of SO4</t>
  </si>
  <si>
    <t>Load of DUST</t>
  </si>
  <si>
    <t>tendency_of_atmosphere_mass_content_of_secondary_organic_matter_dry_aerosol_due_to_dry_deposition</t>
  </si>
  <si>
    <t>tendency_of_atmosphere_mass_content_of_primary_organic_matter_dry_aerosol_due_to_emission</t>
  </si>
  <si>
    <t>Surface concentration NO3</t>
  </si>
  <si>
    <t>Surface concentration POM</t>
  </si>
  <si>
    <t>Commitment of Groups to provide diagnostics</t>
  </si>
  <si>
    <t>CTRL 2007-2008</t>
  </si>
  <si>
    <r>
      <t xml:space="preserve">2006  MONTHLY MEANS ----  EXPERIMENT A2 CTRL/PRE  ---- Diagnostics </t>
    </r>
    <r>
      <rPr>
        <b/>
        <sz val="10"/>
        <color indexed="12"/>
        <rFont val="Arial"/>
        <family val="0"/>
      </rPr>
      <t>DIRECT FORCING</t>
    </r>
  </si>
  <si>
    <t>All sky SW-RF so4 at TOA anthropogenic</t>
  </si>
  <si>
    <t>pressure</t>
  </si>
  <si>
    <t>atmospheric_pressure</t>
  </si>
  <si>
    <t>What is the idea of the CF standard names; Do CF names as atttribute replace variable names?</t>
  </si>
  <si>
    <t>Quicklook, Organics, Microphysics, Vertical, Direct Forcing</t>
  </si>
  <si>
    <t>What is contained in this excel file?</t>
  </si>
  <si>
    <t>K</t>
  </si>
  <si>
    <t>Dimension names and order: (time,z,y,x or lev,lat,lon see CMOR and CF convention)</t>
  </si>
  <si>
    <t>formula:          p(n,k,j,i) = ptop + sigma(k)*(ps(n,j,i) - ptop)
The following parameters (specified by the CF-standard) are also needed to fully describe this coordinate: ptop, sigma, and ps.
CMOR converts these to hybrid_sigma before writing to output file</t>
  </si>
  <si>
    <t xml:space="preserve">formula:          p(n,k,j,i) = a(k)*p0 + b(k)*ps(n,j,i)
The following parameters (specified by the CF-standard) are also needed to fully describe this coordinate: p0, ap, b, and ps. </t>
  </si>
  <si>
    <t>surface_upwelling_shortwave_flux_in_air</t>
  </si>
  <si>
    <t xml:space="preserve">SW surface down-welling </t>
  </si>
  <si>
    <t>specific means per unit mass. Specific humidity is the mass fraction of water vapor in (moist) air.</t>
  </si>
  <si>
    <t>If single file size is still larger then 2GB reduce size of file by splitting</t>
  </si>
  <si>
    <t>File name for monthly output file: MM_${MODELNAME}.an${YEAR}.m${MONTH}.nc</t>
  </si>
  <si>
    <t>Aerosol Water AOD@550nm</t>
  </si>
  <si>
    <t>3D daily extinction etc is needed only for the A-train and CALIOP period 2006-2007</t>
  </si>
  <si>
    <t>atmosphere_optical_thickness_due_to_nitrate_ambient_aerosol</t>
  </si>
  <si>
    <t>Instantaneous Daily satellite overpass (or UTC 13:30 local) one value per day / "MODIS-POLDER-simulator" see indirect description by Quaas et al.</t>
  </si>
  <si>
    <t>All sky SW-RF ss at TOA natural</t>
  </si>
  <si>
    <t>How can we diagnose the optical depth for an aerosol species when the model describes the aerosol as internally mixed</t>
  </si>
  <si>
    <t>AEROCOM Phase II File content and file naming convention</t>
  </si>
  <si>
    <t>Dec 09</t>
  </si>
  <si>
    <t>ZERO</t>
  </si>
  <si>
    <t>AeroCom Phase II // no aerosol radiative effect , meteo as in CTRL</t>
  </si>
  <si>
    <t>What detail is really needed for the hindcast period?</t>
  </si>
  <si>
    <t>see for more details eventually also http://aqm.jrc.it/HTAP/out_ES1.html</t>
  </si>
  <si>
    <t>mole_fraction_of_dimethyl_sulfide_in_air</t>
  </si>
  <si>
    <t>NO</t>
  </si>
  <si>
    <t>Please express "X_area_fraction" as the fraction of horizontal area occupied by X.</t>
  </si>
  <si>
    <t>surface altitude</t>
  </si>
  <si>
    <t>orog</t>
  </si>
  <si>
    <t>m</t>
  </si>
  <si>
    <t>tendency_of_atmosphere_mass_content_of_dimethyl_sulfide_due_to_dry_deposition</t>
  </si>
  <si>
    <t>total direct emission of SO4</t>
  </si>
  <si>
    <t>total emission of SO2</t>
  </si>
  <si>
    <t>longitude</t>
  </si>
  <si>
    <t>lon</t>
  </si>
  <si>
    <t>degrees_north</t>
  </si>
  <si>
    <t>gf @ 90 % RH</t>
  </si>
  <si>
    <t>liquid_cloud_cover</t>
  </si>
  <si>
    <t>lcc</t>
  </si>
  <si>
    <t xml:space="preserve">SW/LW Flux down/up CS/AS TOA/SRF), cloud fraction </t>
  </si>
  <si>
    <t>Example+further comments</t>
  </si>
  <si>
    <t xml:space="preserve">coordinate variables </t>
  </si>
  <si>
    <t>time unlimited (or record) dimension in netCDF</t>
  </si>
  <si>
    <t>time</t>
  </si>
  <si>
    <t>Aerosol-climate effects and feedbacks</t>
  </si>
  <si>
    <t>A2</t>
  </si>
  <si>
    <t>TOA broadband SW planetary albedo, all-sky</t>
  </si>
  <si>
    <t>atmosphere_optical_thickness_due_to_black_carbon_ambient_aerosol</t>
  </si>
  <si>
    <t>POM AOD@550nm</t>
  </si>
  <si>
    <t>surface_air_pressure</t>
  </si>
  <si>
    <t>The surface called "surface" means the lower boundary of the atmosphere.</t>
  </si>
  <si>
    <t>AOD@550nm</t>
  </si>
  <si>
    <t>${MODELNAME}</t>
  </si>
  <si>
    <t>${EXPERIMENTNAME}</t>
  </si>
  <si>
    <t>IND2</t>
  </si>
  <si>
    <t>area</t>
  </si>
  <si>
    <t>m2</t>
  </si>
  <si>
    <t>land fraction</t>
  </si>
  <si>
    <t>landf</t>
  </si>
  <si>
    <t>Ongoing since 2008</t>
  </si>
  <si>
    <t>HTAP/AEROCOM convention</t>
  </si>
  <si>
    <t>atmosphere_optical_thickness_due_to_sulfate_ambient_aerosol</t>
  </si>
  <si>
    <t>Black carbon AOD@550nm</t>
  </si>
  <si>
    <t>Variable names contain tracer/mode number</t>
  </si>
  <si>
    <t>CTRL</t>
  </si>
  <si>
    <t>SIZ1</t>
  </si>
  <si>
    <t>Microphysiscs</t>
  </si>
  <si>
    <t>Load of SS</t>
  </si>
  <si>
    <t>Load of NO3</t>
  </si>
  <si>
    <t>Surface concentration SO4</t>
  </si>
  <si>
    <t>Surface concentration DUST</t>
  </si>
  <si>
    <t>Surface concentration SS</t>
  </si>
  <si>
    <t>${MODELNAME}_${EXPERIMENTNAME}_${FILETYPE}_${YEAR}.nc</t>
  </si>
  <si>
    <t>Absorption AOD@550nm</t>
  </si>
  <si>
    <t>Surface concentration BC</t>
  </si>
  <si>
    <t>kg m-3</t>
  </si>
  <si>
    <t>AeroCom_MICROPHYSICS_DESCRIPTION.doc by Graham Mann et al.</t>
  </si>
  <si>
    <t>AeroCom Phase II // Preindustrial emissions, meteo as in CTRL</t>
  </si>
  <si>
    <t>total emission of Biomass Burning Aerosol</t>
  </si>
  <si>
    <t>preferably give it as 3D FIELD!! can be omitted if provided as 3D field / as 2D field requires column integration</t>
  </si>
  <si>
    <t>atmosphere_cloud_ice_content</t>
  </si>
  <si>
    <t>In-cloud ice water path for ice clouds</t>
  </si>
  <si>
    <t>ice_cloud_cover</t>
  </si>
  <si>
    <t>icc</t>
  </si>
  <si>
    <t>Cloud fraction</t>
  </si>
  <si>
    <t>clt</t>
  </si>
  <si>
    <t>tendency_of_atmosphere_mass_content_of_dust_dry_aerosol_due_to_wet_deposition</t>
  </si>
  <si>
    <t>Latitude and Longitude remain on their original standard  grid</t>
  </si>
  <si>
    <t>Grid box area is added as variable</t>
  </si>
  <si>
    <t>atmosphere_optical_thickness_due_to_biomass_burning_ambient_aerosol</t>
  </si>
  <si>
    <t>Nitrate AOD@550nm</t>
  </si>
  <si>
    <t>ttop</t>
  </si>
  <si>
    <t>Output is suggested to be taken at model level which corresponds to station altitude</t>
  </si>
  <si>
    <t>STATIONID</t>
  </si>
  <si>
    <t>Station Name</t>
  </si>
  <si>
    <t>Country</t>
  </si>
  <si>
    <t>Lat</t>
  </si>
  <si>
    <t>Lon</t>
  </si>
  <si>
    <t>Direct forcing</t>
  </si>
  <si>
    <t>atmosphere_hybrid_height_coordinate</t>
  </si>
  <si>
    <t xml:space="preserve">LW surface down-welling </t>
  </si>
  <si>
    <t>rlds</t>
  </si>
  <si>
    <t>surface_downwelling_longwave_flux_in_air</t>
  </si>
  <si>
    <t>SO4</t>
  </si>
  <si>
    <t>tendency_of_atmosphere_mass_content_of_nitric_acid_due_to_dry_deposition</t>
  </si>
  <si>
    <t>dry deposition of NO2</t>
  </si>
  <si>
    <t>mass_fraction_of_sulfate_dry_aerosol_in_air</t>
  </si>
  <si>
    <t>File name for daily output file: HH_${MODELNAME}.an${YEAR}.m${MONTH}.nc</t>
  </si>
  <si>
    <t>Note that experiments and different frequencies of output shall be identifiable in the file name.</t>
  </si>
  <si>
    <t>CF "Unit"</t>
  </si>
  <si>
    <t>COMMENT</t>
  </si>
  <si>
    <t>land_area_fraction</t>
  </si>
  <si>
    <t>2D-DInst =&gt; Instantaneous Daily satellite overpass (or UTC 13:30 local) one value per day / "MODIS-POLDER-simulator" (time,lat,lon)</t>
  </si>
  <si>
    <t>It is suggested to store only one variable per file, such as it is outputted in principal by CMOR</t>
  </si>
  <si>
    <t>Several years  may be stored in one file.</t>
  </si>
  <si>
    <t>MET</t>
  </si>
  <si>
    <t>HCA</t>
  </si>
  <si>
    <t>Complete hindcast , with preliminary AeroCom HC emissions</t>
  </si>
  <si>
    <t>FIX</t>
  </si>
  <si>
    <t>grid-cell  area</t>
  </si>
  <si>
    <t>2D-M  =&gt; Monthly mean 2D field (time,lat,lon)</t>
  </si>
  <si>
    <t>2D-I =&gt; Time independent  variables(lat,lon)</t>
  </si>
  <si>
    <t>3D-D  =&gt; Daily mean 3D field (time,lev,lat,lon)</t>
  </si>
  <si>
    <t>3D-M  =&gt; Monthly mean 3D field (time,lev,lat,lon)</t>
  </si>
  <si>
    <t>Vertical</t>
  </si>
  <si>
    <t>EXPERIMENT_NUMBER</t>
  </si>
  <si>
    <t>Shall we send model output of the different diagnostic packages to different people?</t>
  </si>
  <si>
    <t>surface_upwelling_longwave_flux_in_air</t>
  </si>
  <si>
    <t>asymmetry parameter</t>
  </si>
  <si>
    <t xml:space="preserve">LW surface up-welling </t>
  </si>
  <si>
    <t>rlus</t>
  </si>
  <si>
    <t>cdr</t>
  </si>
  <si>
    <t>SO2</t>
  </si>
  <si>
    <t>mole_fraction_of_sulfur_dioxide_in_air</t>
  </si>
  <si>
    <t>dry deposition of DMS</t>
  </si>
  <si>
    <t>surface air pressure</t>
  </si>
  <si>
    <t>ps</t>
  </si>
  <si>
    <t>Pa</t>
  </si>
  <si>
    <t>aerosol_optical_depth</t>
  </si>
  <si>
    <t>od550</t>
  </si>
  <si>
    <t>mole_fraction_of_nitrogen_acid_in_air</t>
  </si>
  <si>
    <t>PAN</t>
  </si>
  <si>
    <t xml:space="preserve">output variable name </t>
  </si>
  <si>
    <t>CMOR identifier</t>
  </si>
  <si>
    <t>(CF) unit</t>
  </si>
  <si>
    <t>Variable</t>
  </si>
  <si>
    <t>CF "Standard Name" (or HTAP name if CF is not available)</t>
  </si>
  <si>
    <t>dimensions</t>
  </si>
  <si>
    <t>Emissions, Loads, (diffuse/direct, diurnal température range,</t>
  </si>
  <si>
    <t>in addition to Microphysics package:</t>
  </si>
  <si>
    <t>az_bnds</t>
  </si>
  <si>
    <t>hybrid height coordinate b coefficient for layer bounds</t>
  </si>
  <si>
    <t>bz_bnds</t>
  </si>
  <si>
    <t>wet deposition of SO4</t>
  </si>
  <si>
    <t>total emission of NH3</t>
  </si>
  <si>
    <t>tendency_of_atmosphere_mass_content_of_sulfate_dry_aerosol_due_to_wet_deposition</t>
  </si>
  <si>
    <t>wet deposition of SO2</t>
  </si>
  <si>
    <t>atmosphere_optical_thickness_due_to_particulate_organic_matter_ambient_aerosol</t>
  </si>
  <si>
    <t>SOA AOD@550nm</t>
  </si>
  <si>
    <t xml:space="preserve"> As CTRL but with new particle formation switched off</t>
  </si>
  <si>
    <t>PRE</t>
  </si>
  <si>
    <t>Frequency:</t>
  </si>
  <si>
    <t>monthly</t>
  </si>
  <si>
    <t>daily</t>
  </si>
  <si>
    <t>hourly</t>
  </si>
  <si>
    <t>metm</t>
  </si>
  <si>
    <t>depm</t>
  </si>
  <si>
    <t>tracerm</t>
  </si>
  <si>
    <t>atmosphere_optical_thickness_due_to_seasalt_ambient_aerosol</t>
  </si>
  <si>
    <t>Dust AOD@550nm</t>
  </si>
  <si>
    <t>Description&amp;Diagnostic packages applicable</t>
  </si>
  <si>
    <t>Indirect forcing</t>
  </si>
  <si>
    <t>2007-2008</t>
  </si>
  <si>
    <t>atmosphere_optical_thickness_due_to_aerosol</t>
  </si>
  <si>
    <t>atmosphere_optical_thickness_due_to_dust_ambient_aerosol</t>
  </si>
  <si>
    <t>As CTRL but with condensation switched off</t>
  </si>
  <si>
    <t>SIZ2</t>
  </si>
  <si>
    <t>Experiment Name and number are used to construct file name, see filename sheet</t>
  </si>
  <si>
    <t>aerosolm</t>
  </si>
  <si>
    <t>emim</t>
  </si>
  <si>
    <t>aerosolaodm</t>
  </si>
  <si>
    <t>aerosolaodd</t>
  </si>
  <si>
    <t>indirectm</t>
  </si>
  <si>
    <t>indirectd</t>
  </si>
  <si>
    <t>caliopm</t>
  </si>
  <si>
    <t>caliopd</t>
  </si>
  <si>
    <t>aerstationm</t>
  </si>
  <si>
    <t>aerstationd</t>
  </si>
  <si>
    <t>aerstationh</t>
  </si>
  <si>
    <t>atmosphere_optical_thickness_due_to_pm1_ambient_aerosol</t>
  </si>
  <si>
    <t>ice_water_path</t>
  </si>
  <si>
    <t>iwp</t>
  </si>
  <si>
    <t>tendency_of_atmosphere_mass_content_of_seasalt_dry_aerosol_due_to_wet_deposition</t>
  </si>
  <si>
    <t>wet deposition of dust</t>
  </si>
  <si>
    <t>Lower-troposhperic stability (potential temperature difference 700hPa – 1000hPa)</t>
  </si>
  <si>
    <t>wet deposition of seasalt</t>
  </si>
  <si>
    <t>atmosphere_absorption_due_to_dry_aerosol</t>
  </si>
  <si>
    <t>wet deposition of DMS</t>
  </si>
  <si>
    <t>tendency_of_atmosphere_mass_content_of_dimethyl_sulfide_due_to_emission</t>
  </si>
  <si>
    <t>mmr of tracer x</t>
  </si>
  <si>
    <t>June 2006- December 2007: 3D speciated extinction/backscatter 532/1064 nm</t>
  </si>
  <si>
    <t>June 2006- December 2007: 3D cloud cover</t>
  </si>
  <si>
    <t>Document organic speciation and secondary organic aerosols, oxidants and semivolatility</t>
  </si>
  <si>
    <t>(speciated means DUST,SS,BC,POM,SO4 and eventually NO3, SOA)</t>
  </si>
  <si>
    <t>speciated AOD at 550+865 nm</t>
  </si>
  <si>
    <t>hybrid_height</t>
  </si>
  <si>
    <t>atmosphere_attenuated_backscatter_due_to_ambient_aerosol</t>
  </si>
  <si>
    <t>cloud_area_fraction_in_atmosphere_layer</t>
  </si>
  <si>
    <t>mass_fraction_of_ammonium_dry_aerosol_in_air</t>
  </si>
  <si>
    <t>Model names can have two components: Lab/Model and experiment (eg LOA_B, GISS_IND2))</t>
  </si>
  <si>
    <t>Common components of file names (Should also correspond to global attributes put in netCDF file, entered eg via CMOR)</t>
  </si>
  <si>
    <t>File name for daily output file: DD_${MODELNAME}.an${YEAR}.m${MONTH}.nc</t>
  </si>
  <si>
    <t>Short Description</t>
  </si>
  <si>
    <t>The surface called "surface" means the lower boundary of the atmosphere. Altitude is the (geometric) height above the geoid, which is the reference geopotential surface. The geoid is similar to mean sea level.</t>
  </si>
  <si>
    <t>see http://www.cgd.ucar.edu/cms/eaton/cf-metadata/CF-current.html#time</t>
  </si>
  <si>
    <t>mole_fraction_of_nitrogen_monoxide_in_air</t>
  </si>
  <si>
    <t>NO2</t>
  </si>
  <si>
    <t>Aerosol Attenuated Backscatter @550nm</t>
  </si>
  <si>
    <t>dry deposition of HNO3</t>
  </si>
  <si>
    <t>Puy de Dome</t>
  </si>
  <si>
    <t>FR</t>
  </si>
  <si>
    <t>2D-D  =&gt; Daily mean 2D field (time,lat,lon)</t>
  </si>
  <si>
    <t>contact Michael Schulz, LSCE, France (michael.schulz@lsce.ipsl.fr)</t>
  </si>
  <si>
    <t>mole_fraction_of_nitrogen_dioxide_in_air</t>
  </si>
  <si>
    <t>HNO3</t>
  </si>
  <si>
    <t>tendency_of_atmosphere_mass_content_of_ammonia_due_to_dry_deposition</t>
  </si>
  <si>
    <t>dry deposition of NH4</t>
  </si>
  <si>
    <t>(CF) comment</t>
  </si>
  <si>
    <t>days since 2001-01-01 00:00</t>
  </si>
  <si>
    <t>reference_pressure_for_hybrid_sigma_pressure_coordinate</t>
  </si>
  <si>
    <t>p0</t>
  </si>
  <si>
    <t>center coordinates for longitudes</t>
  </si>
  <si>
    <t>Vavihill</t>
  </si>
  <si>
    <t>Zeppelin</t>
  </si>
  <si>
    <t>Zugspitze</t>
  </si>
  <si>
    <t>Illmitz</t>
  </si>
  <si>
    <t>Austra</t>
  </si>
  <si>
    <t>Lille Valby</t>
  </si>
  <si>
    <t>Denmark</t>
  </si>
  <si>
    <t>Montseny</t>
  </si>
  <si>
    <t>Spain</t>
  </si>
  <si>
    <t>Backgarden</t>
  </si>
  <si>
    <t>China</t>
  </si>
  <si>
    <t>Cape San Juan</t>
  </si>
  <si>
    <t>USA</t>
  </si>
  <si>
    <t>Southern Great Plains</t>
  </si>
  <si>
    <t>Summit</t>
  </si>
  <si>
    <t>DK</t>
  </si>
  <si>
    <t>Tahkuse</t>
  </si>
  <si>
    <t>ET</t>
  </si>
  <si>
    <t>${EXPERIMENT_NUMBER}</t>
  </si>
  <si>
    <t>reference pressure</t>
  </si>
  <si>
    <t>"monthly", "daily", "hourly" (note that netCDF files shall not contain variables with different time resolution)</t>
  </si>
  <si>
    <t>From these components a unique file name can be constructed</t>
  </si>
  <si>
    <t>experiment names (eg A2, IND2, HCA-0, …) see excel sheet "experimentname"</t>
  </si>
  <si>
    <t>3D fields of all aerosol tracers (number+mass), including aerosol water</t>
  </si>
  <si>
    <t>atmosphere_optical_thickness_due_to_secondary_particulate_organic_matter_ambient_aerosol</t>
  </si>
  <si>
    <t>BB AOD@550nm</t>
  </si>
  <si>
    <t>cloud_top_temperature</t>
  </si>
  <si>
    <t>Cloud top temperature</t>
  </si>
  <si>
    <t>lower_tropospheric_stability</t>
  </si>
  <si>
    <t>lts</t>
  </si>
  <si>
    <t>Prolongation of A2 run to allow comparison with CALIOP and campaigns in 2007-2008 (eg EUCAARI, EMEP, ARCTAS)</t>
  </si>
  <si>
    <t>CTRL / PRE</t>
  </si>
  <si>
    <t>For nudged GCMs also to meteo</t>
  </si>
  <si>
    <t>GCMs may also provide 5 year average</t>
  </si>
  <si>
    <t>'Cloud condensation nuclei number concentration for liquid water clouds where activation corresponding to CDR and CDNC occurs  at lowest cloud base or in uppermost cloud layer (depending on parameterization)</t>
  </si>
  <si>
    <t>air temperature</t>
  </si>
  <si>
    <t>temp</t>
  </si>
  <si>
    <t>air_temperature</t>
  </si>
  <si>
    <t>wet deposition of NH4+NH3</t>
  </si>
  <si>
    <t>wet deposition of NOy incl aerosol nitrate</t>
  </si>
  <si>
    <t xml:space="preserve"> standard_sigma</t>
  </si>
  <si>
    <t>tendency_of_atmosphere_mass_content_of_nox_expressed_as_nitrogen_due_to_emission</t>
  </si>
  <si>
    <t>Allow quick evaluation</t>
  </si>
  <si>
    <t>via AeroCom tools of new model versions</t>
  </si>
  <si>
    <t>tendency_of_atmosphere_mass_content_of_ammonium_due_to_wet_deposition</t>
  </si>
  <si>
    <t>tendency_of_atmosphere_mass_content_of_particulate_organic_matter_dry_aerosols_due_to_wet_deposition</t>
  </si>
  <si>
    <t>wet deposition of BC</t>
  </si>
  <si>
    <t>tendency_of_atmosphere_mass_content_of_dimethyl_sulfide_due_to_wet_deposition</t>
  </si>
  <si>
    <t>dry deposition of SO4</t>
  </si>
  <si>
    <t>wet deposition of HNO3</t>
  </si>
  <si>
    <t>tendency_of_atmosphere_mass_content_of_nitric_acid_due_to_wet_deposition</t>
  </si>
  <si>
    <t>3D Formation rate of sulphate through processes, condensation sink</t>
  </si>
  <si>
    <t>OLD conventions used in HTAP and AEROCOM experiments  ABPRE</t>
  </si>
  <si>
    <t xml:space="preserve">( see also HTAP TP1x experiment, for 2006 ???) </t>
  </si>
  <si>
    <t xml:space="preserve">put here for documentary purposes </t>
  </si>
  <si>
    <t>${DATABASE_IDENTIFIER}.${MODELNAME}.${EXPERIMENTNAME}.${EXPERIMENT_NUMBER}.${FREQUENCY.${VARIABLE}.${PERIOD}.nc</t>
  </si>
  <si>
    <t>${PERIOD}</t>
  </si>
  <si>
    <t xml:space="preserve"> "Long name" netCDF attribute</t>
  </si>
  <si>
    <t>Tsigaridis&amp;Kanakidou text</t>
  </si>
  <si>
    <t>Quaas text</t>
  </si>
  <si>
    <t>Schulz&amp;Chin text</t>
  </si>
  <si>
    <t>Mann text</t>
  </si>
  <si>
    <t>Isnt there too much asked from the modellers?</t>
  </si>
  <si>
    <t xml:space="preserve">3D fields BC,POM,SOA, O3, NOX, OH, NO3, OM/OC ratio </t>
  </si>
  <si>
    <t>Sampling Height</t>
  </si>
  <si>
    <t xml:space="preserve">POM  </t>
  </si>
  <si>
    <t>PLEASE NOTE:  THE DIMENSION ORDER FOLLOWS THE C-PROGRAMMING CONVENTION  (NOT THE FORTRAN CONVENTION).  A VARIABLE THAT IS A FUNCTION OF (LAT, LON), FOR EXAMPLE,  IS STORED WITH ADJACENT LONGITUDES OCCUPYING ADJACENT MEMORY LOCATIONS IN OUTPUT FILES. Use CMOR or nco to reorder</t>
  </si>
  <si>
    <t>mass_fraction_of_particulate_organic_matter_dry_aerosol_in_air</t>
  </si>
  <si>
    <t>tendency_of_atmosphere_mass_content_of_seasalt_dry_aerosol_due_to_dry_deposition</t>
  </si>
  <si>
    <t>dry deposition of dust</t>
  </si>
  <si>
    <t>tendency_of_atmosphere_mass_content_of_dust_dry_aerosol_due_to_dry_deposition</t>
  </si>
  <si>
    <t>dry deposition of SO2</t>
  </si>
  <si>
    <t>integrated</t>
  </si>
  <si>
    <t>liquid_cloud-top_droplet_effective_radius</t>
  </si>
  <si>
    <t>tendency_of_atmosphere_mass_content_of_sulfur_dioxide_due_to_dry_deposition</t>
  </si>
  <si>
    <t>mass_fraction_ of_nitrate_dry_aerosol_in_air</t>
  </si>
  <si>
    <t xml:space="preserve">NH4 </t>
  </si>
  <si>
    <t>Asymmetry factor</t>
  </si>
  <si>
    <t>${VARIABLE}</t>
  </si>
  <si>
    <t>${DATABASE_IDENTIFIER}</t>
  </si>
  <si>
    <t>aerocom (if the file is intended to be stored at the LSCE AeroCom data server)</t>
  </si>
  <si>
    <t>tendency_of_atmosphere_mass_content_of_noy_due_to_dry_deposition</t>
  </si>
  <si>
    <t>dry deposition of NH3</t>
  </si>
  <si>
    <t>tendency_of_atmosphere_mass_content_of_ammonium_due_to_dry_deposition</t>
  </si>
  <si>
    <t>Trinidad Head</t>
  </si>
  <si>
    <t>bz</t>
  </si>
  <si>
    <t>hybrid height coordinate a coefficient for layer bounds</t>
  </si>
  <si>
    <t>alternate hybrid sigma coordinate a coefficient for layer bounds</t>
  </si>
  <si>
    <t>Evaluate aerosol models in recent well observed period 2000-2008</t>
  </si>
  <si>
    <t>Manipulation can be done for instance with nco commands, cdo tools, and the CMOR package.</t>
  </si>
  <si>
    <t>How can we diagnose the optical depth for an aerosol species when the model describes the aerosol as internally mixed?</t>
  </si>
  <si>
    <t>How shall we store fluxes, how to correctly indicate the sign of fluxes?</t>
  </si>
  <si>
    <t>How shall we convert Organic Carbon to Particulate Organic Matter?</t>
  </si>
  <si>
    <t>precipitation</t>
  </si>
  <si>
    <t>http://www-lscedods.cea.fr/aerocom/AEROCOM_HC/</t>
  </si>
  <si>
    <t>pressure at the top of the model</t>
  </si>
  <si>
    <t>pressure_at_model_top_for_sigma_coordinate</t>
  </si>
  <si>
    <t>ptop</t>
  </si>
  <si>
    <t>surface pressure, time resolution corresponding to the time interval of the data</t>
  </si>
  <si>
    <t>time, lat, lon</t>
  </si>
  <si>
    <t>W m-2</t>
  </si>
  <si>
    <t>top of atmosphere</t>
  </si>
  <si>
    <t>Aerosol water</t>
  </si>
  <si>
    <t>dry aerosol extinction PM10</t>
  </si>
  <si>
    <t>atmosphere_extinction_due_to_dry_aerosol</t>
  </si>
  <si>
    <t>Total aerosol extinction of the dry aerosol</t>
  </si>
  <si>
    <t>dry aerosol absorption PM10</t>
  </si>
  <si>
    <t>In-cloud optical depth</t>
  </si>
  <si>
    <t>cloud_condensation_nuclei</t>
  </si>
  <si>
    <t>ccn</t>
  </si>
  <si>
    <t>condensation_nuclei_number_concentration_at_liquid_water_cloud_top</t>
  </si>
  <si>
    <t>lev</t>
  </si>
  <si>
    <t>total emission of dust</t>
  </si>
  <si>
    <t>tendency_of_atmosphere_mass_content_of_dust_dry_aerosol_due_to_emission</t>
  </si>
  <si>
    <t>total emission of DMS</t>
  </si>
  <si>
    <t>3D Formation rate of SOA, semivolatiles in gas/aerosol phase</t>
  </si>
  <si>
    <t>3D H2SO4, NH3, SO2, DMS</t>
  </si>
  <si>
    <t>Organics</t>
  </si>
  <si>
    <t>at Supersites: dry and wet extinction, absorption</t>
  </si>
  <si>
    <t>Microphysics</t>
  </si>
  <si>
    <t>Size distribution and composition differences</t>
  </si>
  <si>
    <t>tendency_of_atmosphere_mass_content_of_black_carbon_dry_aerosol_due_to_wet_deposition</t>
  </si>
  <si>
    <t>at Supersites: all aerosol tracer concentrations (mass and number), including aerosol water</t>
  </si>
  <si>
    <t>Latitude is positive northward; its units of degree_north (or equivalent) indicate this explicitly. In a latitude-longitude system defined with respect to a rotated North Pole, the standard name of grid_latitude should be used instead of latitude. Grid latitude is positive in the grid-northward direction, but its units should be plain degree.</t>
  </si>
  <si>
    <t>An example is -89, -88, …,88,89</t>
  </si>
  <si>
    <t>FREQUENTLY ASKED QUESTIONS</t>
  </si>
  <si>
    <t>Which years should be simulated ?</t>
  </si>
  <si>
    <t>Diagnostic Package</t>
  </si>
  <si>
    <t>Purpose</t>
  </si>
  <si>
    <t>Content</t>
  </si>
  <si>
    <t>Quicklook</t>
  </si>
  <si>
    <t>atmosphere_hybrid_sigma_pressure_coordinate</t>
  </si>
  <si>
    <t>standard_hybrid_sigma</t>
  </si>
  <si>
    <t>Update of this file may be found here: http://nansen.ipsl.jussieu.fr/AEROCOM/protocol.html</t>
  </si>
  <si>
    <t>mass_fraction_ of_seasalt_dry_aerosol_in_air</t>
  </si>
  <si>
    <t>mass_fraction_ of_dust_dry_aerosol_in_air</t>
  </si>
  <si>
    <t xml:space="preserve">aerosol water </t>
  </si>
  <si>
    <t>atmosphere_extinction_due_to_ambient_aerosol</t>
  </si>
  <si>
    <t>dry deposition of NOy</t>
  </si>
  <si>
    <t>mass_fraction_of_secondary_particulate_organic_matter_dry_aerosol_in_air</t>
  </si>
  <si>
    <t>BB</t>
  </si>
  <si>
    <t>mass_fraction_of_biomass_burning_dry_aerosol_in_air</t>
  </si>
  <si>
    <t xml:space="preserve">BC  </t>
  </si>
  <si>
    <t>mass_fraction_ of_black_carbon_dry_aerosol_in_air</t>
  </si>
  <si>
    <t>NO3 aerosol</t>
  </si>
  <si>
    <t>alternate hybrid sigma coordinate b coefficient for layer bounds</t>
  </si>
  <si>
    <t>CR</t>
  </si>
  <si>
    <t>K-Puszta</t>
  </si>
  <si>
    <t>HU</t>
  </si>
  <si>
    <t>Mace Head</t>
  </si>
  <si>
    <t>IR</t>
  </si>
  <si>
    <t>Manaus</t>
  </si>
  <si>
    <t>BR</t>
  </si>
  <si>
    <t>Mauna Loa</t>
  </si>
  <si>
    <t>Melpitz</t>
  </si>
  <si>
    <t>Monte Cimone</t>
  </si>
  <si>
    <r>
      <t xml:space="preserve">1980 -- 1999 MONTHLY MEANS ----  EXPERIMENTS HCA ---- Diagnostics </t>
    </r>
    <r>
      <rPr>
        <b/>
        <sz val="10"/>
        <color indexed="12"/>
        <rFont val="Arial"/>
        <family val="0"/>
      </rPr>
      <t>HINDCAST</t>
    </r>
  </si>
  <si>
    <t>Hindcast , Quicklook</t>
  </si>
  <si>
    <t>Absorption AOD@550nm due to BC</t>
  </si>
  <si>
    <t>AOD@440nm</t>
  </si>
  <si>
    <t>AOD@870nm</t>
  </si>
  <si>
    <t>Monthly 0D supersites: surface concentration all tracers</t>
  </si>
  <si>
    <t>IPCC-aerosol</t>
  </si>
  <si>
    <t>hybrid height coordinate a coefficient</t>
  </si>
  <si>
    <t>az</t>
  </si>
  <si>
    <t>hybrid height coordinate b coefficient</t>
  </si>
  <si>
    <t>Mount Waliguan</t>
  </si>
  <si>
    <t>PRC</t>
  </si>
  <si>
    <t>Neumayer</t>
  </si>
  <si>
    <t>AQ</t>
  </si>
  <si>
    <t>Pallas</t>
  </si>
  <si>
    <t>Payerne</t>
  </si>
  <si>
    <t>Preila</t>
  </si>
  <si>
    <t>LI</t>
  </si>
  <si>
    <t>Flux just above clouds - allows to check for all-sky/clear-sky relation</t>
  </si>
  <si>
    <r>
      <t xml:space="preserve">Hourly output </t>
    </r>
    <r>
      <rPr>
        <sz val="10"/>
        <rFont val="Arial"/>
        <family val="0"/>
      </rPr>
      <t xml:space="preserve">of all aerosol tracers should be saved  for years 2006-2008 // </t>
    </r>
    <r>
      <rPr>
        <b/>
        <sz val="10"/>
        <rFont val="Arial"/>
        <family val="0"/>
      </rPr>
      <t>DAILY</t>
    </r>
    <r>
      <rPr>
        <sz val="10"/>
        <rFont val="Arial"/>
        <family val="0"/>
      </rPr>
      <t xml:space="preserve"> for years 2000-2005</t>
    </r>
  </si>
  <si>
    <t>hybrid sigma coordinate a coefficient for layer bounds</t>
  </si>
  <si>
    <t>a_bnds</t>
  </si>
  <si>
    <t>hybrid sigma coordinate b coefficient for layer bounds</t>
  </si>
  <si>
    <t>b_bnds</t>
  </si>
  <si>
    <t>alternate hybrid sigma coordinate a coefficient</t>
  </si>
  <si>
    <t>ap</t>
  </si>
  <si>
    <t xml:space="preserve">alternate hybrid sigma coordinate b coefficient </t>
  </si>
  <si>
    <t>ANSWERS TO FREQUENTLY ASKED QUESTIONS</t>
  </si>
  <si>
    <t>http://www.cgd.ucar.edu/cms/eaton/cf-metadata/CF-1.0.html section 5.4. The station number may be found in table 3.3</t>
  </si>
  <si>
    <t>location of station: station latitude</t>
  </si>
  <si>
    <t>latitude_of_station</t>
  </si>
  <si>
    <t>stationlat</t>
  </si>
  <si>
    <t>location of station: station longitude</t>
  </si>
  <si>
    <t>lat, lon</t>
  </si>
  <si>
    <t>Station name</t>
  </si>
  <si>
    <t>aerosol_growth_factor_at_90_percent_relative_humidity</t>
  </si>
  <si>
    <t>gas phase production so4</t>
  </si>
  <si>
    <t>ice_cloud_area_fraction</t>
  </si>
  <si>
    <t>potential_temperature_difference_between_700hPa_and_1000hPa</t>
  </si>
  <si>
    <t>cloud_area_fraction</t>
  </si>
  <si>
    <t>cloud fraction as seen from top or surface</t>
  </si>
  <si>
    <t>aqu phase production so4 S(IV)+O3</t>
  </si>
  <si>
    <t>tendency_of_atmosphere_mass_content_of_sulfur_dioxide_due_to_wet_deposition</t>
  </si>
  <si>
    <t>wet deposition of POM</t>
  </si>
  <si>
    <t>Effective radius of crystals at top of ice clouds</t>
  </si>
  <si>
    <t>cloud_optical_depth</t>
  </si>
  <si>
    <t>cod</t>
  </si>
  <si>
    <t>atmosphere_optical_thickness_due_to_cloud</t>
  </si>
  <si>
    <t>Longitude is positive eastward; its units of degree_east (or equivalent) indicate this explicitly. In a latitude-longitude system defined with respect to a rotated North Pole, the standard name of grid_longitude should be used instead of longitude. Grid longitude is positive in the grid-eastward direction, but its units should be plain degree.</t>
  </si>
  <si>
    <t>dimensionless vertical coordinate
(various alternatives)</t>
  </si>
  <si>
    <t>This AeroCom and AC&amp;C aerosol diagnostics table describes required aerosol output for the AeroCom phase II, AC&amp;C aerosol hindcast runs and comprise formats used for the AC&amp;C aerosol climate simulations dedicated to the 5th AR of IPCC. Note that several experiments and several diagnostic packages are proposed, which allow modelers to contribute according to their resources and interest.</t>
  </si>
  <si>
    <r>
      <t xml:space="preserve">2000 - 2008  Daily MEANS ----  EXPERIMENT A2 ---- Diagnostics </t>
    </r>
    <r>
      <rPr>
        <b/>
        <sz val="10"/>
        <color indexed="12"/>
        <rFont val="Arial"/>
        <family val="0"/>
      </rPr>
      <t>MICROPHYSICS</t>
    </r>
  </si>
  <si>
    <t>Fine mode AOD@550nm</t>
  </si>
  <si>
    <t>Standard names in yellow are not yet found in the CF convention list of standard names, but are in the process of being submitted/accepted.</t>
  </si>
  <si>
    <t xml:space="preserve">Which emissions shall be used? </t>
  </si>
  <si>
    <t>Which emissions shall be used?</t>
  </si>
  <si>
    <t>Constrain vertical mixing, wet removal and injection heights</t>
  </si>
  <si>
    <t>Alert</t>
  </si>
  <si>
    <t>US</t>
  </si>
  <si>
    <t>Aspvreten</t>
  </si>
  <si>
    <t>There is a preference to provide output on pressure levels or hybrid pressure levels to avoid interpolation issue in post-processing</t>
  </si>
  <si>
    <t xml:space="preserve">additional coordinate information </t>
  </si>
  <si>
    <t>sigma coordinate coefficient</t>
  </si>
  <si>
    <t>sigma</t>
  </si>
  <si>
    <t>alternate_hybrid_sigma</t>
  </si>
  <si>
    <t>speciated Emissions / 3D mass mixing ratios / Wet &amp; Dry Deposition</t>
  </si>
  <si>
    <t>Additional info</t>
  </si>
  <si>
    <t>mass_fraction_of_water_in_ambient_aerosol_in_air</t>
  </si>
  <si>
    <t>dry deposition of seasalt</t>
  </si>
  <si>
    <t xml:space="preserve">SOA  </t>
  </si>
  <si>
    <t>Aerosol Extinction @550nm</t>
  </si>
  <si>
    <t>m-1</t>
  </si>
  <si>
    <t>The files will be stored on the aerocom data server at the LSCE/IPSL Gif-sur-Yvette and users can get access to the server for joint analysis. IPCC type simulations may also stored on distributed servers.</t>
  </si>
  <si>
    <t>Height asl</t>
  </si>
  <si>
    <t>Mean Pressure</t>
  </si>
  <si>
    <t>tendency_of_atmosphere_mass_content_of_sulfate_due_to_dry_deposition</t>
  </si>
  <si>
    <t>tendency_of_atmosphere_mass_content_of_nitrogen_dioxide_due_to_dry_deposition</t>
  </si>
  <si>
    <t>tendency_of_atmosphere_mass_content_of_black_carbon_dry_aerosol_due_to_dry_deposition</t>
  </si>
  <si>
    <t xml:space="preserve">2D Daily 2000-2008: fine/coarse AOD, absorptionAOD </t>
  </si>
  <si>
    <t>Understand aerosol trends after 1980</t>
  </si>
  <si>
    <t>Monthly 2D: speciated AOD440/550/865, surface concentrations&amp;deposition</t>
  </si>
  <si>
    <t xml:space="preserve">Hindcast as HCA-0 but with fixed emissions corresponding to year 2000 </t>
  </si>
  <si>
    <t xml:space="preserve">Complete hindcast but with IPCC emission scenario (available summer 2009?) </t>
  </si>
  <si>
    <t>Aerosol water, split eventually according to size</t>
  </si>
  <si>
    <t>should reflect that part of POM which is due to biomass burning aerosols</t>
  </si>
  <si>
    <t>Absorption AOD, direct/diffuse CS, UVVis / NIR</t>
  </si>
  <si>
    <t>Indirect Forcing</t>
  </si>
  <si>
    <t>filenames --- sheet contains suggestions for naming the files. This is required for efficient subsequent analysis</t>
  </si>
  <si>
    <t>longitude_of_station</t>
  </si>
  <si>
    <t>stationlon</t>
  </si>
  <si>
    <t>location of station: station altitude</t>
  </si>
  <si>
    <t>altitude_of_station</t>
  </si>
  <si>
    <t>An example would be -179,-178…,178,179</t>
  </si>
  <si>
    <t>center coordinates for latitudes</t>
  </si>
  <si>
    <t>latitude</t>
  </si>
  <si>
    <t>lat</t>
  </si>
  <si>
    <t>degrees_east</t>
  </si>
  <si>
    <t>name_of_station</t>
  </si>
  <si>
    <t>Fractional cover by ice water clouds</t>
  </si>
  <si>
    <t>cloud-top_ice_crystal_effective_radius</t>
  </si>
  <si>
    <t>icr</t>
  </si>
  <si>
    <t>cloud_crystal_effective_radius_at_ice_cloud_top</t>
  </si>
  <si>
    <t>tendency_of_atmosphere_mass_content_of_all_nitrogen_oxides_due_to_wet_deposition</t>
  </si>
  <si>
    <t>NOy is the sum of all simulated oxidized nitrogen species, out of NO, NO2, HNO3, HNO4, NO3aerosol, NO3(radical), N2O5, PAN, other organic nitrates</t>
  </si>
  <si>
    <t>mmr of aerosol water</t>
  </si>
  <si>
    <t>aerocom.LSCEINCA-v23.AEROCOM_A2.CTRL.daily.od550_aer.2006-2008.nc</t>
  </si>
  <si>
    <t>station</t>
  </si>
  <si>
    <t>aqu phase production so4</t>
  </si>
  <si>
    <t>aqu phase production so4 S(IV)+H2O2</t>
  </si>
  <si>
    <t>ONE Dimensional (1D) time series of aerosol properties is requested at the station altitude  and station locations as provided in supersite-stationlist sheet  // An additional ascii-readme file is required to identify individual aerosol tracers // see microphysics diagnostics description.</t>
  </si>
  <si>
    <t>Contact jan.griesfeller@lsce.ipsl.fr or michael.schulz@lsce.ipsl.fr for details on how to transfer files.</t>
  </si>
  <si>
    <t>stationalt</t>
  </si>
  <si>
    <t>?</t>
  </si>
  <si>
    <t>stationnumber</t>
  </si>
  <si>
    <t>number_of_station</t>
  </si>
  <si>
    <t>total production of SOA</t>
  </si>
  <si>
    <t>total emission of BC</t>
  </si>
  <si>
    <t>atmosphere_sigma_coordinate</t>
  </si>
  <si>
    <t>AeroCom_DIRECT_FORCING_EXPERIMENTS.doc by G Myhre et al.</t>
  </si>
  <si>
    <t>0D-1D-2D-3D variables --- contains variable names, dimensions, CF standard names</t>
  </si>
  <si>
    <t xml:space="preserve">Explanatory DOCUMENTS which go with this tabulated diagnostics  </t>
  </si>
  <si>
    <t xml:space="preserve">One new reference simulation A2, a prescribed forcing calculation, hindcast simulations and contribution to coupled aerosol-climate simulations under the heading of ACC. See overview on sheet EXPERIMENTNAME. </t>
  </si>
  <si>
    <r>
      <t xml:space="preserve">2006-2008  DAILY MEANS ----  EXPERIMENT A2 ---- Diagnostics </t>
    </r>
    <r>
      <rPr>
        <b/>
        <sz val="10"/>
        <color indexed="12"/>
        <rFont val="Arial"/>
        <family val="0"/>
      </rPr>
      <t>VERTICAL</t>
    </r>
    <r>
      <rPr>
        <b/>
        <sz val="8"/>
        <rFont val="Arial"/>
        <family val="0"/>
      </rPr>
      <t xml:space="preserve"> special for CALIOP comparison</t>
    </r>
  </si>
  <si>
    <t>aod@550 due to particles with wet diameter less then 1 um</t>
  </si>
  <si>
    <t xml:space="preserve">THREE Dimensional (3D) </t>
  </si>
  <si>
    <t xml:space="preserve">Emissions, speciated (SO4,BCFF, POMFF, BB, NO3) AOD@550, total AOD@550, 860nm, Absorption AOD @550, 3D mass mixing ratios, CDNC, droplet size, TOA+SRF aerosol RF (double call to radiation), surface down/up welling SW radiation </t>
  </si>
  <si>
    <t>SE</t>
  </si>
  <si>
    <t>Auchencorth</t>
  </si>
  <si>
    <t>UK</t>
  </si>
  <si>
    <t>Barrow</t>
  </si>
  <si>
    <t>Birkenes</t>
  </si>
  <si>
    <t>Bondville</t>
  </si>
  <si>
    <t>Cabauw</t>
  </si>
  <si>
    <t>NL</t>
  </si>
  <si>
    <t>precip</t>
  </si>
  <si>
    <t>precipitation_amount</t>
  </si>
  <si>
    <t>Shang Dianzi</t>
  </si>
  <si>
    <t>Sonnblick</t>
  </si>
  <si>
    <t>AU</t>
  </si>
  <si>
    <t>South Pole</t>
  </si>
  <si>
    <t>How shall we output hourly information at aerosol supersites?</t>
  </si>
  <si>
    <t>${FREQUENCY}</t>
  </si>
  <si>
    <t>Direct Forcing</t>
  </si>
  <si>
    <t>New forcing estimate,</t>
  </si>
  <si>
    <t>Separate radiative effect calculation and aerosol cycle</t>
  </si>
  <si>
    <t>Cape Grim</t>
  </si>
  <si>
    <t>AS</t>
  </si>
  <si>
    <t>Cape Point</t>
  </si>
  <si>
    <t>Hourly output at the supersites is suggested to be put out for the period 2006-2007-2008</t>
  </si>
  <si>
    <t>sigma coordinate coefficient for layer bounds</t>
  </si>
  <si>
    <t>lev,2</t>
  </si>
  <si>
    <t>sigma_bnds</t>
  </si>
  <si>
    <t>hybrid sigma coordinate a coefficient</t>
  </si>
  <si>
    <t>total emission of POA</t>
  </si>
  <si>
    <t>ACCMIP - IPCC</t>
  </si>
  <si>
    <t>Coupled Climate aerosol simulation, Time slice experiments, see ACCMIP description</t>
  </si>
  <si>
    <t>SA</t>
  </si>
  <si>
    <t>Elandsfontein</t>
  </si>
  <si>
    <t>Finokalia</t>
  </si>
  <si>
    <t>GR</t>
  </si>
  <si>
    <t>Harwell</t>
  </si>
  <si>
    <t>Hohenpeissenberg</t>
  </si>
  <si>
    <t>DE</t>
  </si>
  <si>
    <t>Hyytiälä</t>
  </si>
  <si>
    <t>FI</t>
  </si>
  <si>
    <t>formula:          z(k,j,i) = a(k) + b(k)*orog(j,i)
The following parameters (specified by the CF-standard) are also needed to fully describe this coordinate: a, b, and orog.</t>
  </si>
  <si>
    <t>The proposal of this protocol is extending the HTAP output suggestions and tries to follow suggestions for IPCC format.</t>
  </si>
  <si>
    <t xml:space="preserve">ANY YEAR -- INSTANTANEOUS ----  ALL EXPERIMENTS ONCE </t>
  </si>
  <si>
    <t>AC&amp;C website: http://www.igac.noaa.gov/ACandC.php</t>
  </si>
  <si>
    <t>aerocom.MPIHAM_r578_EUC002JK.AEROCOM_A2.CTRL.monthly.mmr_dust.2008.nc</t>
  </si>
  <si>
    <r>
      <t xml:space="preserve">2006  MONTHLY MEANS ----  EXPERIMENT A2 ---- Diagnostics </t>
    </r>
    <r>
      <rPr>
        <b/>
        <sz val="10"/>
        <color indexed="12"/>
        <rFont val="Arial"/>
        <family val="0"/>
      </rPr>
      <t>VERTICAL</t>
    </r>
    <r>
      <rPr>
        <b/>
        <sz val="8"/>
        <rFont val="Arial"/>
        <family val="0"/>
      </rPr>
      <t xml:space="preserve"> &amp;  </t>
    </r>
    <r>
      <rPr>
        <b/>
        <sz val="10"/>
        <color indexed="12"/>
        <rFont val="Arial"/>
        <family val="0"/>
      </rPr>
      <t>ORGANICS</t>
    </r>
  </si>
  <si>
    <r>
      <t xml:space="preserve">2006  MONTHLY MEANS ----  EXPERIMENT A2 ---- Diagnostics </t>
    </r>
    <r>
      <rPr>
        <b/>
        <sz val="10"/>
        <color indexed="12"/>
        <rFont val="Arial"/>
        <family val="0"/>
      </rPr>
      <t>VERTICAL</t>
    </r>
  </si>
  <si>
    <t>DMS</t>
  </si>
  <si>
    <t>Sea Salt</t>
  </si>
  <si>
    <t>Dust</t>
  </si>
  <si>
    <t>ALL aerosol tracers are requested!! An additional readme file is required to identify all aerosol tracers and their size property, respectively mode appartenance (tracer x belongs to mode y; bin size range etc, see microphysics description)</t>
  </si>
  <si>
    <t>Investigate cloud-AOD relationships</t>
  </si>
  <si>
    <t xml:space="preserve">see protocol IND2 </t>
  </si>
  <si>
    <t>CO2 + aerosol quasi forcing Fluxes in a run with fixed SST</t>
  </si>
  <si>
    <t>Some experiments suggest sensitivity studies or ensemble studies, such information can be entered here</t>
  </si>
  <si>
    <t xml:space="preserve">variable name from excel sheet "variables"  </t>
  </si>
  <si>
    <t>supersite-stationlist ---- sheet contains the location where we expect daily/hourly output to be stored for the period 2000-2007</t>
  </si>
  <si>
    <t>tendency_of_atmosphere_mass_content_of_ammonia_due_to_emission</t>
  </si>
  <si>
    <t>total emission of seasalt</t>
  </si>
  <si>
    <t>tendency_of_atmosphere_mass_content_of_seasalt_dry_aerosol_due_to_emission</t>
  </si>
  <si>
    <t>The formatting suggestions respect the CF convention, so that the files should be easily used also for IPCC AR5 documentation purposes</t>
  </si>
  <si>
    <t xml:space="preserve">The HTAP simulations contained less diagnostics and a different set of models. A new round is needed to document progress in aerosol modeling. The Hindcast simulation is a joint ACC and AeroCom initiative. </t>
  </si>
  <si>
    <t>Total and fine mode Dust AOD @ 550nm, dust emissions</t>
  </si>
  <si>
    <t>See the microphysiscs experiment description. The full output of the aerosol tracer spectrum at the aerosol supersites requires an text documentation to help interpreting the aerosol tracers in the model . Describe the size distribution and species split assumptions (bin or lognormal mode characterisation); width of lognormal modes, bin classes and their upper and lower bounds. Note that it is also requested to provide 3D monthly mean "all aerosol tracer" .</t>
  </si>
  <si>
    <t xml:space="preserve">No, download one complete set of results (corresponding to several diagnostic packages) to the AeroCom dataserver. Any analysing scientists will have access to the server. Note that there are overlapping requests between the diagnostics packages. </t>
  </si>
  <si>
    <r>
      <t xml:space="preserve">2006  MONTHLY MEANS ----  EXPERIMENT A2 ---- Diagnostics </t>
    </r>
    <r>
      <rPr>
        <b/>
        <sz val="10"/>
        <color indexed="12"/>
        <rFont val="Arial"/>
        <family val="0"/>
      </rPr>
      <t>MICROPHYSICS</t>
    </r>
    <r>
      <rPr>
        <b/>
        <sz val="8"/>
        <rFont val="Arial"/>
        <family val="0"/>
      </rPr>
      <t xml:space="preserve"> &amp; </t>
    </r>
    <r>
      <rPr>
        <b/>
        <sz val="10"/>
        <color indexed="12"/>
        <rFont val="Arial"/>
        <family val="0"/>
      </rPr>
      <t>ORGANICS</t>
    </r>
  </si>
  <si>
    <t>2D: AS/CS SW TOA/SRF speciated forcing , cloudy sky forcing</t>
  </si>
  <si>
    <t>(SO4,BCFF,POMFF,BB,NO3,SOA), cloud cover 3D</t>
  </si>
  <si>
    <t>Surface Albedo=downward/upward SW at surface</t>
  </si>
  <si>
    <t xml:space="preserve">Yes and no. </t>
  </si>
  <si>
    <t>a</t>
  </si>
  <si>
    <r>
      <t xml:space="preserve">Coordinate information
</t>
    </r>
    <r>
      <rPr>
        <sz val="12"/>
        <rFont val="Arial"/>
        <family val="2"/>
      </rPr>
      <t xml:space="preserve">See "HTAP_netCDF_Formatting_appendix.pdf" on model output specification (Requirements for coordinate variables) and CF metadata conventions appendix D for definition of vertical coordinates. If CMOR would be used, coordinates are handled correctly. </t>
    </r>
  </si>
  <si>
    <t>How to handle 0D and 1D output at the stations, for which no CMOR tables exist?</t>
  </si>
  <si>
    <t>Netcdf_files shall contain complete information on coordinates and additional info on units and properties in attributes.</t>
  </si>
  <si>
    <t>SW downwelling surface diffuse flux in clear sky</t>
  </si>
  <si>
    <t>SW downwelling solar flux</t>
  </si>
  <si>
    <t>SW upwelling solar flux</t>
  </si>
  <si>
    <t>SW upwelling solar flux in clear sky regions</t>
  </si>
  <si>
    <t>SW upwelling solar flux in cloudy sky regions</t>
  </si>
  <si>
    <t>LW upwelling terrestrial flux</t>
  </si>
  <si>
    <t>LW upwelling terrestrial flux in clear sky regions</t>
  </si>
  <si>
    <t>all-sky</t>
  </si>
  <si>
    <t>http://nansen.ipsl.jussieu.fr/AEROCOM/DATA/AEROCOM_PUBLIC/reykjavik/tsigaridis_wg.pdf</t>
  </si>
  <si>
    <t>http://nansen.ipsl.jussieu.fr/AEROCOM/DATA/AEROCOM_PUBLIC/reykjavik/mann_wg.pdf</t>
  </si>
  <si>
    <t>dry deposition of BC</t>
  </si>
  <si>
    <t>SW downwelling surface flux clear sky</t>
  </si>
  <si>
    <t>CF-standard names are unique and refer to a documented property, while variable names may differ from project to project. By adhering to both the AeroCom variable names as suggested on the "variables" sheet AND the CF names, and the unit proposed, documentation of model output reaches a high quality.</t>
  </si>
  <si>
    <t>AeroCom website http://nansen.ipsl.jussieu.fr/AEROCOM/</t>
  </si>
  <si>
    <t xml:space="preserve">ANTHROPOGENIC AND TOTAL direct aerosol effects will be derived from difference of identical simulations (eg HCA-FIX/HCA-0 against A2-PRE or (A2CTRL-A2ZERO) or (A2CTRL-A2PRE) ) varying only  aerosol fields, putting out total radiative fluxes and keeping constant evolution of meteorological fields // ONLY DIRECT AEROSOL EFFECTS ACTIVE </t>
  </si>
  <si>
    <t>clear sky flux</t>
  </si>
  <si>
    <r>
      <t xml:space="preserve">2006  MONTHLY MEANS ----  EXPERIMENT A2 ---- Diagnostics </t>
    </r>
    <r>
      <rPr>
        <b/>
        <sz val="10"/>
        <color indexed="12"/>
        <rFont val="Arial"/>
        <family val="0"/>
      </rPr>
      <t>ORGANICS</t>
    </r>
  </si>
  <si>
    <r>
      <t xml:space="preserve">2006  Daily MEANS ----  EXPERIMENT A2 ---- Diagnostics </t>
    </r>
    <r>
      <rPr>
        <b/>
        <sz val="10"/>
        <color indexed="12"/>
        <rFont val="Arial"/>
        <family val="0"/>
      </rPr>
      <t>MICROPHYSICS</t>
    </r>
    <r>
      <rPr>
        <b/>
        <sz val="8"/>
        <rFont val="Arial"/>
        <family val="0"/>
      </rPr>
      <t xml:space="preserve"> &amp; </t>
    </r>
    <r>
      <rPr>
        <b/>
        <sz val="10"/>
        <color indexed="12"/>
        <rFont val="Arial"/>
        <family val="0"/>
      </rPr>
      <t>VERTICAL</t>
    </r>
  </si>
  <si>
    <r>
      <t xml:space="preserve">2006  HOURLY MEANS ----  EXPERIMENT A2 ---- Diagnostics </t>
    </r>
    <r>
      <rPr>
        <b/>
        <sz val="10"/>
        <color indexed="12"/>
        <rFont val="Arial"/>
        <family val="0"/>
      </rPr>
      <t>MICROPHYSICS</t>
    </r>
    <r>
      <rPr>
        <b/>
        <sz val="8"/>
        <rFont val="Arial"/>
        <family val="0"/>
      </rPr>
      <t xml:space="preserve"> </t>
    </r>
  </si>
  <si>
    <t>NOTE that there are several sheets in this excel file</t>
  </si>
  <si>
    <t>STATIONLIST for microphysics diagnostics</t>
  </si>
  <si>
    <t>-999,9 means not known / use surface level in model</t>
  </si>
  <si>
    <t>diagnostic packages -- presents which diagnostics belong to each other</t>
  </si>
  <si>
    <t>tendency_of_atmosphere_mass_content_of_black_carbon_dry_aerosol_due_to_emission</t>
  </si>
  <si>
    <t>total emission of NOx</t>
  </si>
  <si>
    <t>Please make sure that the coordinates are fully documented (see coordinates sheet and the HTAP_netCDF_Formatting_appendix.pdf document)</t>
  </si>
  <si>
    <t>This will be clarified with the forthcoming CMOR version and CMOR tables</t>
  </si>
  <si>
    <t>station data handling</t>
  </si>
  <si>
    <t>rsutcl</t>
  </si>
  <si>
    <t>toa_outgoing_shortwave_flux_assuming_cloudy_sky</t>
  </si>
  <si>
    <t>AeroCom Phase II // Prescribed aerosol optical properties drive forcing calculation independent of aerosol module</t>
  </si>
  <si>
    <t>0000</t>
  </si>
  <si>
    <t>Radiative code is forced by albedo = 0.2 and two Standard atmospheres (TROP &amp; ARCTIC)</t>
  </si>
  <si>
    <t>TROP/ARCTIC</t>
  </si>
  <si>
    <t>Direct forcing instantaneous forcing output</t>
  </si>
  <si>
    <t>Randles et al</t>
  </si>
  <si>
    <t>asymmetry factor</t>
  </si>
  <si>
    <t>Intercompare and optimize dust emissions</t>
  </si>
  <si>
    <t>Hindcast , Quicklook, Dust (2000-2007)</t>
  </si>
  <si>
    <t>cloud optical depth</t>
  </si>
  <si>
    <r>
      <t xml:space="preserve">Ideally the file name is constructed as suggested on the "filenames" sheet. </t>
    </r>
    <r>
      <rPr>
        <b/>
        <sz val="10"/>
        <color indexed="10"/>
        <rFont val="Arial"/>
        <family val="2"/>
      </rPr>
      <t>One variable per file and time frequency and experiment.</t>
    </r>
  </si>
  <si>
    <t>IN</t>
  </si>
  <si>
    <t>EUCAARI indian station</t>
  </si>
  <si>
    <t>Gual Pahari</t>
  </si>
  <si>
    <t>Aerosol water and Cations shall be associated to major cations and organic species so that the total ambient aerosol AOD can be recomputed from the sum of the  AOD of the components (eg OD550_AER=OD550_DUST+ seasalt+ sulphate+nitrate+POM+BC)</t>
  </si>
  <si>
    <t>monthly mean total emission flux, positive: up; This is normally taken care of by the CMOR package.</t>
  </si>
  <si>
    <r>
      <t xml:space="preserve">2000-2007  DAILY MEANS ----  EXPERIMENT A2 ---- Diagnostics </t>
    </r>
    <r>
      <rPr>
        <b/>
        <sz val="10"/>
        <color indexed="12"/>
        <rFont val="Arial"/>
        <family val="0"/>
      </rPr>
      <t xml:space="preserve">DUST </t>
    </r>
  </si>
  <si>
    <t>Fine mode DUST AOD@550nm</t>
  </si>
  <si>
    <t xml:space="preserve">hybrid sigma coordinate b coefficient </t>
  </si>
  <si>
    <t>b</t>
  </si>
  <si>
    <t>(??10 lidar sites hourly extinction, RH, mass speciation, rad. fluxes ???</t>
  </si>
  <si>
    <t>Izana</t>
  </si>
  <si>
    <t>ES</t>
  </si>
  <si>
    <t>Jungfraujoch</t>
  </si>
  <si>
    <t>CH</t>
  </si>
  <si>
    <t>Kosetice</t>
  </si>
  <si>
    <t>atmosphere_hybrid_sigma_coordinate</t>
  </si>
  <si>
    <t>Ispra</t>
  </si>
  <si>
    <t>IT</t>
  </si>
  <si>
    <t>Sable Island</t>
  </si>
  <si>
    <t>CA</t>
  </si>
  <si>
    <t>Samoa</t>
  </si>
  <si>
    <t>ap_bnds</t>
  </si>
  <si>
    <t xml:space="preserve">You need to provide additional information on the organic aerosol as requested in the AeroCom_ORGANICS_DESCRIPTION.xls explanatory document. If the OC/POM ratio is not constant (except for the contribution of MSA), then please add additional tracers to the output . </t>
  </si>
  <si>
    <t>surface_downwelling_shortwave_visible_diffuse_flux_in_air_assuming_clear_sky</t>
  </si>
  <si>
    <t>net_downward_shortwave_flux_at_top_of_atmosphere_model</t>
  </si>
  <si>
    <t>number concentration x or mode</t>
  </si>
  <si>
    <t>number_concentration_of_ambient_aerosol_in_air</t>
  </si>
  <si>
    <t>Variable names may contain tracer number XX or use standard SPECIES names such as POA,SOA,POM,BB,BC,SO4,MSA,DUST,SS,NO3 (explain in readme ascii file)</t>
  </si>
  <si>
    <t>%</t>
  </si>
  <si>
    <t>atmosphere_mass_content_of_particulate_organic_matter_dry_aerosol</t>
  </si>
  <si>
    <t>atmosphere_mass_content_of_black_carbon_dry_aerosol</t>
  </si>
  <si>
    <t>atmosphere_mass_content_of_sulfate_dry_aerosol</t>
  </si>
  <si>
    <t>atmosphere_mass_content_of_dust_dry_aerosol</t>
  </si>
  <si>
    <t>http://nansen.ipsl.jussieu.fr/AEROCOM/DATA/AEROCOM_PUBLIC/reykjavik/stier_wg.pdf</t>
  </si>
  <si>
    <t>UNFORTUNATELY AT THIS POINT, March 09 not all CF Standard Names are fixed. An update will be announced widely.</t>
  </si>
  <si>
    <t>IPCC_Gridded_Emissions_Release_Note.rtf</t>
  </si>
  <si>
    <t>Please read also the explanatory documents mentioned above and to be found along with this diagnostics.</t>
  </si>
  <si>
    <t xml:space="preserve">VIS downwelling surface flux in clear sky </t>
  </si>
  <si>
    <t xml:space="preserve">2D derived by weigthing g with single scattering albedo and AOD from each level </t>
  </si>
  <si>
    <t xml:space="preserve">A quicklook diagnostics package is suggested, which would allow a quick scan of results against recent AeroCom results. The analysis would be done at the LSCE based on the AeroCom tools and displayed via the web interface. </t>
  </si>
  <si>
    <t>Spatial resolution stays as found in each model. Time resolution of the output is varying as a function of experiment and diagnostic package and year of simulation. This avoids storage problems in the archive. Preferred output frequency is found on the "variables" sheets.</t>
  </si>
  <si>
    <t>experimentname -- contains the table with the planned experiments</t>
  </si>
  <si>
    <t>tendency_of_atmosphere_mass_content_of_particulate_organic_matter_dry_aerosol_due_to_emission</t>
  </si>
  <si>
    <t>updraught_convective_mass_flux</t>
  </si>
  <si>
    <t>Calculate as the convective mass flux divided by the area of the whole grid cell (not just the area of the cloud).</t>
  </si>
  <si>
    <t>mcu</t>
  </si>
  <si>
    <t>tendency_of_atmosphere_mass_content_of_sulfate_dry_aerosol_due_to_net_chemical_production</t>
  </si>
  <si>
    <t>tendency_of_atmosphere_mass_content_of_secondary_organic_matter_dry_aerosol_due_to_net_chemical_production</t>
  </si>
  <si>
    <t>tendency_of_atmosphere_mass_content_of_sulfate_dry_aerosol_due_to_net_chemical_production_and_emission</t>
  </si>
  <si>
    <t>tendency_of_atmosphere_mass_content_of_particulate_organic_matter_dry_aerosol_due_to_net_chemical_production_and_emission</t>
  </si>
  <si>
    <t>tendency_of_atmosphere_mass_content_of_methane_sulfonic_acid_dry_aerosol_due_to_net_chemical_production</t>
  </si>
  <si>
    <t>mass_concentration_of_dust_dry_aerosol_in_air</t>
  </si>
  <si>
    <r>
      <t xml:space="preserve">2006  MONTHLY MEANS ----  EXPERIMENT A2 ---- Diagnostics </t>
    </r>
    <r>
      <rPr>
        <b/>
        <sz val="10"/>
        <color indexed="12"/>
        <rFont val="Arial"/>
        <family val="0"/>
      </rPr>
      <t>DIRECT FORCING</t>
    </r>
    <r>
      <rPr>
        <b/>
        <sz val="8"/>
        <rFont val="Arial"/>
        <family val="0"/>
      </rPr>
      <t xml:space="preserve"> special for prescribed forcing experiment comparison</t>
    </r>
  </si>
  <si>
    <t>HOURLY/DAILY/MONTHLY MEAN VARIABLES AT STATIONS</t>
  </si>
  <si>
    <t>uniq variable check</t>
  </si>
  <si>
    <t>check if in cmor</t>
  </si>
  <si>
    <t>ALL EXPERIMENTS MONTHLY MEAN</t>
  </si>
  <si>
    <t>HOURLY/DAILY/MONTHLY MEAN  2D VARIABLES</t>
  </si>
  <si>
    <t>DAILY INSTANTANEOUS 2D VARIABLES</t>
  </si>
  <si>
    <t>DAILY/MONTHLY MEAN 3D VARIABLES</t>
  </si>
  <si>
    <t>longitude latitude alevel time</t>
  </si>
  <si>
    <t xml:space="preserve">TWO Dimensional (2D) </t>
  </si>
  <si>
    <t>valid min</t>
  </si>
  <si>
    <t>valid max</t>
  </si>
  <si>
    <t>positive</t>
  </si>
  <si>
    <t>0.0</t>
  </si>
  <si>
    <t>surface_downwelling_shortwave_flux_in_air_assuming_clear_sky</t>
  </si>
  <si>
    <t xml:space="preserve">2006 is the base year for AEROCOM_A2. 1980-2008 is the simulation period for a hindcast simulation. Alternatively 2000-2008 or 2006-2008 if limited cpu resources are available. Details are found on the sheet "EXPERIMENTNAME", with further explanations on the variables sheets. </t>
  </si>
  <si>
    <t>1850-2100 // 1850, 1930, 1970, 2000, 2030, 2050</t>
  </si>
  <si>
    <t xml:space="preserve"> Periods: eg "2000", "2000-2006", "1980-2000", "1850", "2008"</t>
  </si>
  <si>
    <t>1850 and 2000-2008  DAILY MEANS ----  ALL EXPERIMENTS  ---- Diagnostics QUICKLOOK</t>
  </si>
  <si>
    <t>0000 (ZERO aerosol) and 1850 and 2006  Daily MEANS ----  EXPERIMENT A2 CTRL/PRE/ZERO/FIX/TROP/ARCTIC ---- Diagnostics DIRECT FORCING</t>
  </si>
  <si>
    <t>1850 plus 1980 -2008  Monthly MEANS ----  EXPERIMENT HCA ---- Diagnostics DIRECT FORCING</t>
  </si>
  <si>
    <t>surface_downwelling_shortwave_visible_flux_in_air_assuming_clear_sky</t>
  </si>
  <si>
    <t>mass_concentration_of_particulate_organic_matter_dry_aerosol_in_air</t>
  </si>
  <si>
    <t>mass_concentration_of_black_carbon_dry_aerosol_in_air</t>
  </si>
  <si>
    <t>mass_concentration_of_sulfate_dry_aerosol_in_air</t>
  </si>
  <si>
    <t>mass_concentration_of_seasalt_dry_aerosol_in_air</t>
  </si>
  <si>
    <t>mass_concentration_of_nitrate_dry_aerosol_in_air</t>
  </si>
  <si>
    <t>tendency_of_atmosphere_number_content_of_aerosol_due_to_nucleation</t>
  </si>
  <si>
    <t>m-3 s-1</t>
  </si>
  <si>
    <t>CMOR-TABLE-EXTRACT (LFF  replaced by line feed)</t>
  </si>
  <si>
    <t>2000 / 1850</t>
  </si>
  <si>
    <t>1850+1980-2007 (if cpu limited do 2000-2007 period)</t>
  </si>
  <si>
    <t xml:space="preserve">1850+1980-2007 </t>
  </si>
  <si>
    <t>1850+1980-2007</t>
  </si>
  <si>
    <t>atmosphere_mass_content_of_seasalt_dry_aerosol</t>
  </si>
  <si>
    <t>atmosphere_mass_content_of_nitrate_dry_aerosol</t>
  </si>
  <si>
    <t>atmosphere_mass_content_of_air</t>
  </si>
  <si>
    <t>mass_fraction_of_tracer_dry_aerosol_in_air</t>
  </si>
  <si>
    <t>atmosphere_optical_thickness_due_to_ambient_aerosol</t>
  </si>
  <si>
    <t>atmosphere_absorption_optical_thickness_due_to_ambient_aerosol</t>
  </si>
  <si>
    <t>atmosphere_optical_thickness_due_to_water_ambient_aerosol</t>
  </si>
  <si>
    <t>atmosphere_optical_thickness_due_to_dust_pm1_ambient_aerosol</t>
  </si>
  <si>
    <t>atmosphere_absorption_optical_thickness_due_to_black_carbon_ambient_aerosol</t>
  </si>
  <si>
    <t xml:space="preserve">atmosphere_aerosol_asymmetry_parameter </t>
  </si>
  <si>
    <t>tendency_of_atmosphere_mass_content_of_sulfate_dry_aerosol_due_to_emission</t>
  </si>
  <si>
    <t>Aerosol Extinction @1064nm</t>
  </si>
  <si>
    <t>Aerosol Extinction @355nm</t>
  </si>
  <si>
    <t>number concentration of mode</t>
  </si>
  <si>
    <t>anthropogenic SPECIES aerosol radiative forcing can be calculated by double call to radiation // could be done in one simulation // Alternatively do an 1850+2006 simulation and compute difference</t>
  </si>
  <si>
    <t>natural SPECIES aerosol direct effect can be calculated by double call to radiation assuming no aerosol effect against natural aerosol effect // could be done in one simulation // Alternatively do a ZERO+1850 simulation and compute differences</t>
  </si>
  <si>
    <t>1850 and 2006  MONTHLY MEANS ----  EXPERIMENT A2 ---- Diagnostics DIRECT FORCING (if aerosol nitrate is in model )</t>
  </si>
  <si>
    <t>1850 and 2000 DAILY INSTANTANEOUS ----  EXPERIMENT IND2 ---- Diagnostics INDIRECT FORCING</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</si>
</sst>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quot;€&quot;_-;\-* #,##0&quot;€&quot;_-;_-* &quot;-&quot;&quot;€&quot;_-;_-@_-"/>
    <numFmt numFmtId="165" formatCode="_-* #,##0_€_-;\-* #,##0_€_-;_-* &quot;-&quot;_€_-;_-@_-"/>
    <numFmt numFmtId="166" formatCode="_-* #,##0.00&quot;€&quot;_-;\-* #,##0.00&quot;€&quot;_-;_-* &quot;-&quot;??&quot;€&quot;_-;_-@_-"/>
    <numFmt numFmtId="167" formatCode="#,##0\ &quot;F&quot;;\-#,##0\ &quot;F&quot;"/>
    <numFmt numFmtId="168" formatCode="#,##0\ &quot;F&quot;;[Red]\-#,##0\ &quot;F&quot;"/>
    <numFmt numFmtId="169" formatCode="#,##0.00\ &quot;F&quot;;\-#,##0.00\ &quot;F&quot;"/>
    <numFmt numFmtId="170" formatCode="#,##0.00\ &quot;F&quot;;[Red]\-#,##0.00\ &quot;F&quot;"/>
    <numFmt numFmtId="171" formatCode="_-* #,##0\ &quot;F&quot;_-;\-* #,##0\ &quot;F&quot;_-;_-* &quot;-&quot;\ &quot;F&quot;_-;_-@_-"/>
    <numFmt numFmtId="172" formatCode="_-* #,##0\ _F_-;\-* #,##0\ _F_-;_-* &quot;-&quot;\ _F_-;_-@_-"/>
    <numFmt numFmtId="173" formatCode="_-* #,##0.00\ &quot;F&quot;_-;\-* #,##0.00\ &quot;F&quot;_-;_-* &quot;-&quot;??\ &quot;F&quot;_-;_-@_-"/>
    <numFmt numFmtId="174" formatCode="_-* #,##0.00\ _F_-;\-* #,##0.00\ _F_-;_-* &quot;-&quot;??\ _F_-;_-@_-"/>
    <numFmt numFmtId="175" formatCode="0.000"/>
    <numFmt numFmtId="176" formatCode="0.0"/>
    <numFmt numFmtId="177" formatCode="&quot;Vrai&quot;;&quot;Vrai&quot;;&quot;Faux&quot;"/>
    <numFmt numFmtId="178" formatCode="&quot;Actif&quot;;&quot;Actif&quot;;&quot;Inactif&quot;"/>
    <numFmt numFmtId="179" formatCode="0.0%"/>
  </numFmts>
  <fonts count="24">
    <font>
      <sz val="10"/>
      <name val="Arial"/>
      <family val="0"/>
    </font>
    <font>
      <b/>
      <sz val="10"/>
      <name val="Arial"/>
      <family val="0"/>
    </font>
    <font>
      <b/>
      <sz val="10"/>
      <color indexed="10"/>
      <name val="Arial"/>
      <family val="2"/>
    </font>
    <font>
      <sz val="10"/>
      <color indexed="10"/>
      <name val="Arial"/>
      <family val="0"/>
    </font>
    <font>
      <u val="single"/>
      <sz val="10"/>
      <color indexed="12"/>
      <name val="Arial"/>
      <family val="0"/>
    </font>
    <font>
      <b/>
      <sz val="8"/>
      <name val="Arial"/>
      <family val="0"/>
    </font>
    <font>
      <sz val="8"/>
      <name val="Arial"/>
      <family val="0"/>
    </font>
    <font>
      <sz val="8"/>
      <color indexed="10"/>
      <name val="Arial"/>
      <family val="0"/>
    </font>
    <font>
      <sz val="8"/>
      <name val="Arial Unicode MS"/>
      <family val="2"/>
    </font>
    <font>
      <sz val="10"/>
      <name val="Arial Unicode MS"/>
      <family val="2"/>
    </font>
    <font>
      <b/>
      <sz val="12"/>
      <name val="Arial"/>
      <family val="2"/>
    </font>
    <font>
      <sz val="12"/>
      <name val="Arial"/>
      <family val="2"/>
    </font>
    <font>
      <b/>
      <sz val="8"/>
      <color indexed="10"/>
      <name val="Arial"/>
      <family val="0"/>
    </font>
    <font>
      <u val="single"/>
      <sz val="10"/>
      <color indexed="36"/>
      <name val="Arial"/>
      <family val="0"/>
    </font>
    <font>
      <sz val="10"/>
      <name val="Times New Roman"/>
      <family val="1"/>
    </font>
    <font>
      <sz val="12"/>
      <name val="Times New Roman"/>
      <family val="1"/>
    </font>
    <font>
      <b/>
      <sz val="10"/>
      <name val="Times New Roman"/>
      <family val="1"/>
    </font>
    <font>
      <i/>
      <u val="single"/>
      <sz val="10"/>
      <name val="Times New Roman"/>
      <family val="1"/>
    </font>
    <font>
      <i/>
      <sz val="10"/>
      <name val="Times New Roman"/>
      <family val="1"/>
    </font>
    <font>
      <sz val="8"/>
      <name val="Verdana"/>
      <family val="0"/>
    </font>
    <font>
      <b/>
      <sz val="10"/>
      <color indexed="12"/>
      <name val="Arial"/>
      <family val="0"/>
    </font>
    <font>
      <b/>
      <sz val="12"/>
      <color indexed="8"/>
      <name val="Times New Roman"/>
      <family val="1"/>
    </font>
    <font>
      <sz val="10"/>
      <color indexed="8"/>
      <name val="Times New Roman"/>
      <family val="1"/>
    </font>
    <font>
      <sz val="10"/>
      <name val="Geneva"/>
      <family val="0"/>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2"/>
        <bgColor indexed="64"/>
      </patternFill>
    </fill>
    <fill>
      <patternFill patternType="solid">
        <fgColor indexed="10"/>
        <bgColor indexed="64"/>
      </patternFill>
    </fill>
    <fill>
      <patternFill patternType="solid">
        <fgColor indexed="42"/>
        <bgColor indexed="64"/>
      </patternFill>
    </fill>
    <fill>
      <patternFill patternType="solid">
        <fgColor indexed="51"/>
        <bgColor indexed="64"/>
      </patternFill>
    </fill>
  </fills>
  <borders count="34">
    <border>
      <left/>
      <right/>
      <top/>
      <bottom/>
      <diagonal/>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ck"/>
      <right style="thick"/>
      <top style="thin"/>
      <bottom style="thin"/>
    </border>
    <border>
      <left style="thick"/>
      <right style="thick"/>
      <top style="thin"/>
      <bottom style="thick"/>
    </border>
    <border>
      <left style="thick"/>
      <right>
        <color indexed="63"/>
      </right>
      <top style="thin"/>
      <bottom style="thin"/>
    </border>
    <border>
      <left style="thick"/>
      <right>
        <color indexed="63"/>
      </right>
      <top style="thin"/>
      <bottom style="thick"/>
    </border>
    <border>
      <left style="thick"/>
      <right style="thick"/>
      <top>
        <color indexed="63"/>
      </top>
      <bottom style="thin"/>
    </border>
    <border>
      <left>
        <color indexed="63"/>
      </left>
      <right>
        <color indexed="63"/>
      </right>
      <top style="thick"/>
      <bottom style="thick"/>
    </border>
    <border>
      <left style="thick"/>
      <right style="thick"/>
      <top>
        <color indexed="63"/>
      </top>
      <bottom style="thick"/>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style="thin"/>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171" fontId="0" fillId="0" borderId="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ill="0" applyBorder="0" applyAlignment="0" applyProtection="0"/>
  </cellStyleXfs>
  <cellXfs count="158">
    <xf numFmtId="0" fontId="0" fillId="0" borderId="0" xfId="0" applyAlignment="1">
      <alignment/>
    </xf>
    <xf numFmtId="0" fontId="1" fillId="0" borderId="0" xfId="0" applyFont="1" applyAlignment="1">
      <alignment/>
    </xf>
    <xf numFmtId="0" fontId="0" fillId="0" borderId="0" xfId="0" applyFont="1" applyAlignment="1">
      <alignment horizontal="left"/>
    </xf>
    <xf numFmtId="0" fontId="0"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xf>
    <xf numFmtId="0" fontId="0" fillId="2" borderId="0" xfId="0" applyFont="1" applyFill="1" applyAlignment="1">
      <alignment/>
    </xf>
    <xf numFmtId="0" fontId="1" fillId="2" borderId="0" xfId="0" applyFont="1" applyFill="1" applyAlignment="1">
      <alignment/>
    </xf>
    <xf numFmtId="0" fontId="3" fillId="0" borderId="0" xfId="0" applyFont="1" applyAlignment="1">
      <alignment horizontal="left"/>
    </xf>
    <xf numFmtId="0" fontId="4" fillId="0" borderId="0" xfId="20" applyNumberFormat="1" applyFont="1" applyFill="1" applyBorder="1" applyAlignment="1" applyProtection="1">
      <alignment/>
      <protection/>
    </xf>
    <xf numFmtId="0" fontId="0" fillId="3" borderId="0" xfId="0" applyFont="1" applyFill="1" applyAlignment="1">
      <alignment/>
    </xf>
    <xf numFmtId="0" fontId="0" fillId="0" borderId="1" xfId="0" applyBorder="1" applyAlignment="1">
      <alignment/>
    </xf>
    <xf numFmtId="0" fontId="0" fillId="0" borderId="1" xfId="0" applyFont="1" applyBorder="1" applyAlignment="1">
      <alignment/>
    </xf>
    <xf numFmtId="0" fontId="3" fillId="0" borderId="1" xfId="0" applyFont="1" applyBorder="1" applyAlignment="1">
      <alignment/>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175" fontId="0" fillId="0" borderId="0" xfId="0" applyNumberFormat="1" applyAlignment="1">
      <alignment/>
    </xf>
    <xf numFmtId="176" fontId="0" fillId="0" borderId="0" xfId="0" applyNumberFormat="1" applyAlignment="1">
      <alignment/>
    </xf>
    <xf numFmtId="0" fontId="9" fillId="0" borderId="0" xfId="0" applyFont="1" applyAlignment="1">
      <alignment/>
    </xf>
    <xf numFmtId="0" fontId="0" fillId="0" borderId="0" xfId="0" applyFill="1" applyAlignment="1">
      <alignment/>
    </xf>
    <xf numFmtId="0" fontId="0" fillId="0" borderId="1" xfId="0" applyBorder="1" applyAlignment="1">
      <alignment vertical="center" wrapText="1"/>
    </xf>
    <xf numFmtId="0" fontId="3" fillId="0" borderId="1" xfId="0" applyFont="1" applyBorder="1" applyAlignment="1">
      <alignment vertical="center" wrapText="1"/>
    </xf>
    <xf numFmtId="0" fontId="1" fillId="0" borderId="1" xfId="0" applyFont="1" applyFill="1" applyBorder="1" applyAlignment="1" applyProtection="1">
      <alignment vertical="center" wrapText="1"/>
      <protection locked="0"/>
    </xf>
    <xf numFmtId="0" fontId="10" fillId="2"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0" fillId="0" borderId="1" xfId="0" applyBorder="1" applyAlignment="1">
      <alignment vertical="center"/>
    </xf>
    <xf numFmtId="0" fontId="7" fillId="0" borderId="1" xfId="0" applyFont="1" applyBorder="1" applyAlignment="1" applyProtection="1">
      <alignment vertical="center" wrapText="1"/>
      <protection locked="0"/>
    </xf>
    <xf numFmtId="0" fontId="5" fillId="4" borderId="1" xfId="0" applyFont="1" applyFill="1" applyBorder="1" applyAlignment="1" applyProtection="1">
      <alignment vertical="center" wrapText="1"/>
      <protection locked="0"/>
    </xf>
    <xf numFmtId="0" fontId="12" fillId="4" borderId="1"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5" fillId="5" borderId="1"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6" fillId="6" borderId="1" xfId="0" applyFont="1" applyFill="1" applyBorder="1" applyAlignment="1" applyProtection="1">
      <alignment vertical="center" wrapText="1"/>
      <protection locked="0"/>
    </xf>
    <xf numFmtId="0" fontId="4" fillId="0" borderId="1" xfId="20" applyNumberFormat="1" applyFont="1" applyFill="1" applyBorder="1" applyAlignment="1" applyProtection="1">
      <alignment vertical="center" wrapText="1"/>
      <protection locked="0"/>
    </xf>
    <xf numFmtId="0" fontId="0" fillId="0" borderId="0" xfId="0" applyAlignment="1" quotePrefix="1">
      <alignment horizontal="left"/>
    </xf>
    <xf numFmtId="0" fontId="1" fillId="0" borderId="0" xfId="0" applyFont="1" applyAlignment="1" quotePrefix="1">
      <alignment horizontal="left"/>
    </xf>
    <xf numFmtId="0" fontId="0" fillId="2" borderId="0" xfId="0" applyFill="1" applyAlignment="1" quotePrefix="1">
      <alignment horizontal="left"/>
    </xf>
    <xf numFmtId="0" fontId="1" fillId="0" borderId="0" xfId="0" applyFont="1" applyAlignment="1" quotePrefix="1">
      <alignment/>
    </xf>
    <xf numFmtId="0" fontId="0" fillId="0" borderId="0" xfId="0" applyAlignment="1">
      <alignment vertical="top" wrapText="1"/>
    </xf>
    <xf numFmtId="0" fontId="14" fillId="0" borderId="0" xfId="0" applyFont="1" applyAlignment="1">
      <alignment vertical="top" wrapText="1"/>
    </xf>
    <xf numFmtId="0" fontId="16" fillId="0" borderId="2" xfId="0" applyFont="1" applyBorder="1" applyAlignment="1">
      <alignment vertical="top" wrapText="1"/>
    </xf>
    <xf numFmtId="0" fontId="16" fillId="0" borderId="3" xfId="0" applyFont="1" applyBorder="1" applyAlignment="1">
      <alignment vertical="top" wrapText="1"/>
    </xf>
    <xf numFmtId="0" fontId="16" fillId="0" borderId="4" xfId="0" applyFont="1" applyBorder="1" applyAlignment="1">
      <alignment vertical="top" wrapText="1"/>
    </xf>
    <xf numFmtId="0" fontId="14" fillId="0" borderId="5" xfId="0" applyFont="1" applyBorder="1" applyAlignment="1">
      <alignment vertical="top" wrapText="1"/>
    </xf>
    <xf numFmtId="0" fontId="17" fillId="0" borderId="6" xfId="0" applyFont="1" applyBorder="1" applyAlignment="1">
      <alignment vertical="top" wrapText="1"/>
    </xf>
    <xf numFmtId="0" fontId="14" fillId="0" borderId="7" xfId="0" applyFont="1" applyBorder="1" applyAlignment="1">
      <alignment vertical="top" wrapText="1"/>
    </xf>
    <xf numFmtId="0" fontId="14" fillId="0" borderId="8" xfId="0" applyFont="1" applyBorder="1" applyAlignment="1">
      <alignment vertical="top" wrapText="1"/>
    </xf>
    <xf numFmtId="0" fontId="17" fillId="0" borderId="9" xfId="0" applyFont="1" applyBorder="1" applyAlignment="1" quotePrefix="1">
      <alignment horizontal="left" vertical="top" wrapText="1"/>
    </xf>
    <xf numFmtId="0" fontId="15" fillId="0" borderId="10" xfId="0" applyFont="1" applyBorder="1" applyAlignment="1">
      <alignment vertical="top" wrapText="1"/>
    </xf>
    <xf numFmtId="0" fontId="15" fillId="0" borderId="10" xfId="0" applyFont="1" applyBorder="1" applyAlignment="1" quotePrefix="1">
      <alignment horizontal="lef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2" xfId="0" applyFont="1" applyBorder="1" applyAlignment="1" quotePrefix="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vertical="top" wrapText="1"/>
    </xf>
    <xf numFmtId="0" fontId="15" fillId="0" borderId="13" xfId="0" applyFont="1" applyBorder="1" applyAlignment="1" quotePrefix="1">
      <alignment horizontal="left" vertical="top" wrapText="1"/>
    </xf>
    <xf numFmtId="0" fontId="15" fillId="0" borderId="14" xfId="0" applyFont="1" applyBorder="1" applyAlignment="1">
      <alignment vertical="top" wrapText="1"/>
    </xf>
    <xf numFmtId="0" fontId="15" fillId="0" borderId="15" xfId="0" applyFont="1" applyBorder="1" applyAlignment="1" quotePrefix="1">
      <alignment horizontal="left" vertical="top" wrapText="1"/>
    </xf>
    <xf numFmtId="0" fontId="1" fillId="0" borderId="0" xfId="0" applyFont="1" applyAlignment="1" quotePrefix="1">
      <alignment horizontal="left" wrapText="1"/>
    </xf>
    <xf numFmtId="0" fontId="15" fillId="0" borderId="16" xfId="0" applyFont="1" applyBorder="1" applyAlignment="1">
      <alignment vertical="top" wrapText="1"/>
    </xf>
    <xf numFmtId="0" fontId="0" fillId="0" borderId="0" xfId="0" applyAlignment="1" quotePrefix="1">
      <alignment horizontal="left" wrapText="1"/>
    </xf>
    <xf numFmtId="0" fontId="0" fillId="0" borderId="0" xfId="0" applyFont="1" applyAlignment="1">
      <alignment horizontal="left"/>
    </xf>
    <xf numFmtId="0" fontId="0"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0" fillId="2" borderId="0" xfId="0" applyFill="1" applyAlignment="1">
      <alignment/>
    </xf>
    <xf numFmtId="0" fontId="0" fillId="0" borderId="0" xfId="0" applyFont="1" applyAlignment="1">
      <alignment/>
    </xf>
    <xf numFmtId="0" fontId="0" fillId="0" borderId="0" xfId="0" applyAlignment="1">
      <alignment wrapText="1"/>
    </xf>
    <xf numFmtId="0" fontId="0" fillId="0" borderId="17" xfId="0" applyBorder="1" applyAlignment="1">
      <alignment/>
    </xf>
    <xf numFmtId="0" fontId="0" fillId="0" borderId="0" xfId="0" applyBorder="1" applyAlignment="1">
      <alignment/>
    </xf>
    <xf numFmtId="0" fontId="0" fillId="0" borderId="0" xfId="0" applyFont="1" applyAlignment="1">
      <alignment wrapText="1"/>
    </xf>
    <xf numFmtId="0" fontId="15" fillId="0" borderId="15" xfId="0" applyFont="1" applyBorder="1" applyAlignment="1">
      <alignment horizontal="left" vertical="top" wrapText="1"/>
    </xf>
    <xf numFmtId="0" fontId="15" fillId="0" borderId="10" xfId="0" applyFont="1" applyBorder="1" applyAlignment="1">
      <alignment horizontal="left" vertical="top" wrapText="1"/>
    </xf>
    <xf numFmtId="0" fontId="3" fillId="0" borderId="18" xfId="0" applyFont="1" applyBorder="1" applyAlignment="1">
      <alignment/>
    </xf>
    <xf numFmtId="0" fontId="5" fillId="4" borderId="19" xfId="0" applyFont="1" applyFill="1" applyBorder="1" applyAlignment="1" applyProtection="1">
      <alignment horizontal="left" vertical="center" wrapText="1"/>
      <protection locked="0"/>
    </xf>
    <xf numFmtId="0" fontId="3" fillId="0" borderId="19" xfId="0" applyFont="1" applyBorder="1" applyAlignment="1">
      <alignment/>
    </xf>
    <xf numFmtId="0" fontId="0" fillId="0" borderId="19" xfId="0" applyBorder="1" applyAlignment="1">
      <alignment/>
    </xf>
    <xf numFmtId="0" fontId="6" fillId="0" borderId="19" xfId="0" applyFont="1" applyBorder="1" applyAlignment="1" applyProtection="1">
      <alignment horizontal="left" vertical="center"/>
      <protection locked="0"/>
    </xf>
    <xf numFmtId="0" fontId="3" fillId="0" borderId="19" xfId="0" applyFont="1" applyBorder="1" applyAlignment="1">
      <alignment horizontal="left"/>
    </xf>
    <xf numFmtId="0" fontId="6" fillId="0" borderId="19" xfId="0" applyFont="1" applyFill="1" applyBorder="1" applyAlignment="1" applyProtection="1">
      <alignment horizontal="left" vertical="center"/>
      <protection locked="0"/>
    </xf>
    <xf numFmtId="0" fontId="0" fillId="0" borderId="19" xfId="0" applyFont="1" applyBorder="1" applyAlignment="1">
      <alignment/>
    </xf>
    <xf numFmtId="0" fontId="3" fillId="0" borderId="19" xfId="0" applyFont="1" applyBorder="1" applyAlignment="1">
      <alignment/>
    </xf>
    <xf numFmtId="0" fontId="0" fillId="0" borderId="19" xfId="0" applyBorder="1" applyAlignment="1">
      <alignment horizontal="left" vertical="center" wrapText="1"/>
    </xf>
    <xf numFmtId="0" fontId="8" fillId="0" borderId="19"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3" fillId="0" borderId="19" xfId="0" applyFont="1" applyBorder="1" applyAlignment="1">
      <alignment horizontal="left" wrapText="1"/>
    </xf>
    <xf numFmtId="0" fontId="6" fillId="0" borderId="19" xfId="0" applyFont="1" applyBorder="1" applyAlignment="1" applyProtection="1">
      <alignment horizontal="left" vertical="center" wrapText="1"/>
      <protection locked="0"/>
    </xf>
    <xf numFmtId="0" fontId="17" fillId="0" borderId="9" xfId="0" applyFont="1" applyBorder="1" applyAlignment="1">
      <alignment vertical="top" wrapText="1"/>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15" fillId="0" borderId="13" xfId="0" applyFont="1" applyBorder="1" applyAlignment="1">
      <alignment horizontal="left" vertical="top" wrapText="1"/>
    </xf>
    <xf numFmtId="0" fontId="4" fillId="0" borderId="0" xfId="20" applyAlignment="1">
      <alignment/>
    </xf>
    <xf numFmtId="0" fontId="4" fillId="0" borderId="0" xfId="20" applyAlignment="1">
      <alignment horizontal="left"/>
    </xf>
    <xf numFmtId="179" fontId="0" fillId="0" borderId="0" xfId="22" applyNumberFormat="1" applyFont="1" applyAlignment="1">
      <alignment wrapText="1"/>
    </xf>
    <xf numFmtId="0" fontId="7" fillId="0" borderId="19" xfId="0" applyFont="1" applyBorder="1" applyAlignment="1" applyProtection="1">
      <alignment horizontal="left" vertical="center" wrapText="1"/>
      <protection locked="0"/>
    </xf>
    <xf numFmtId="17" fontId="15" fillId="0" borderId="10" xfId="0" applyNumberFormat="1" applyFont="1" applyBorder="1" applyAlignment="1">
      <alignment horizontal="left" vertical="top" wrapText="1"/>
    </xf>
    <xf numFmtId="0" fontId="12" fillId="7" borderId="19" xfId="0" applyFont="1" applyFill="1" applyBorder="1" applyAlignment="1" applyProtection="1">
      <alignment horizontal="left" vertical="center"/>
      <protection locked="0"/>
    </xf>
    <xf numFmtId="0" fontId="0" fillId="0" borderId="0" xfId="0" applyNumberFormat="1" applyAlignment="1" quotePrefix="1">
      <alignment/>
    </xf>
    <xf numFmtId="0" fontId="4" fillId="0" borderId="0" xfId="20" applyAlignment="1">
      <alignment wrapText="1"/>
    </xf>
    <xf numFmtId="0" fontId="21" fillId="0" borderId="0" xfId="0" applyFont="1" applyFill="1" applyBorder="1" applyAlignment="1">
      <alignment horizontal="center" wrapText="1"/>
    </xf>
    <xf numFmtId="0" fontId="5" fillId="7" borderId="0" xfId="0"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22" fillId="0" borderId="0" xfId="0" applyFont="1" applyBorder="1" applyAlignment="1">
      <alignment horizontal="center" vertical="center" wrapText="1"/>
    </xf>
    <xf numFmtId="0" fontId="6" fillId="0" borderId="1" xfId="0" applyFont="1" applyFill="1" applyBorder="1" applyAlignment="1" applyProtection="1">
      <alignment vertical="center" wrapText="1"/>
      <protection locked="0"/>
    </xf>
    <xf numFmtId="0" fontId="0" fillId="0" borderId="0" xfId="0" applyAlignment="1">
      <alignment/>
    </xf>
    <xf numFmtId="0" fontId="0" fillId="0" borderId="0" xfId="0" applyBorder="1" applyAlignment="1">
      <alignment/>
    </xf>
    <xf numFmtId="0" fontId="5" fillId="4" borderId="22" xfId="0" applyFont="1" applyFill="1" applyBorder="1" applyAlignment="1" applyProtection="1">
      <alignment horizontal="left" vertical="center" wrapText="1"/>
      <protection locked="0"/>
    </xf>
    <xf numFmtId="0" fontId="3" fillId="0" borderId="19" xfId="0" applyFont="1" applyBorder="1" applyAlignment="1">
      <alignment wrapText="1"/>
    </xf>
    <xf numFmtId="0" fontId="0" fillId="0" borderId="19" xfId="0" applyBorder="1" applyAlignment="1">
      <alignment wrapText="1"/>
    </xf>
    <xf numFmtId="0" fontId="3" fillId="0" borderId="1" xfId="0" applyFont="1" applyBorder="1" applyAlignment="1">
      <alignment wrapText="1"/>
    </xf>
    <xf numFmtId="0" fontId="3" fillId="0" borderId="0" xfId="0" applyFont="1" applyBorder="1" applyAlignment="1">
      <alignment horizontal="left" wrapText="1"/>
    </xf>
    <xf numFmtId="0" fontId="7" fillId="0" borderId="1" xfId="0" applyFont="1" applyBorder="1" applyAlignment="1" applyProtection="1">
      <alignment horizontal="left" vertical="center" wrapText="1"/>
      <protection locked="0"/>
    </xf>
    <xf numFmtId="0" fontId="3" fillId="0" borderId="1" xfId="0" applyFont="1" applyBorder="1" applyAlignment="1">
      <alignment horizontal="left" wrapText="1"/>
    </xf>
    <xf numFmtId="0" fontId="6" fillId="0" borderId="0" xfId="0" applyFont="1" applyFill="1" applyBorder="1" applyAlignment="1" applyProtection="1">
      <alignment horizontal="left" vertical="center" wrapText="1"/>
      <protection locked="0"/>
    </xf>
    <xf numFmtId="0" fontId="0" fillId="0" borderId="0" xfId="0" applyFont="1" applyBorder="1" applyAlignment="1">
      <alignment wrapText="1"/>
    </xf>
    <xf numFmtId="0" fontId="8" fillId="0" borderId="0" xfId="0" applyFont="1" applyBorder="1" applyAlignment="1" applyProtection="1">
      <alignment horizontal="left" vertical="center"/>
      <protection locked="0"/>
    </xf>
    <xf numFmtId="0" fontId="18" fillId="0" borderId="9" xfId="0" applyFont="1" applyBorder="1" applyAlignment="1">
      <alignment vertical="top" wrapText="1"/>
    </xf>
    <xf numFmtId="0" fontId="14" fillId="0" borderId="0" xfId="0" applyFont="1" applyAlignment="1">
      <alignment vertical="top" wrapText="1"/>
    </xf>
    <xf numFmtId="0" fontId="17" fillId="0" borderId="9" xfId="0" applyFont="1" applyBorder="1" applyAlignment="1">
      <alignment vertical="top" wrapText="1"/>
    </xf>
    <xf numFmtId="0" fontId="17" fillId="0" borderId="23" xfId="0" applyFont="1" applyBorder="1" applyAlignment="1">
      <alignment vertical="top" wrapText="1"/>
    </xf>
    <xf numFmtId="0" fontId="5" fillId="4" borderId="19" xfId="0" applyFont="1" applyFill="1" applyBorder="1" applyAlignment="1" applyProtection="1">
      <alignment horizontal="left" vertical="center" wrapText="1"/>
      <protection locked="0"/>
    </xf>
    <xf numFmtId="0" fontId="1" fillId="8" borderId="19" xfId="0" applyFont="1" applyFill="1" applyBorder="1" applyAlignment="1" applyProtection="1">
      <alignment horizontal="left" vertical="center" wrapText="1"/>
      <protection locked="0"/>
    </xf>
    <xf numFmtId="0" fontId="1" fillId="0" borderId="19" xfId="0" applyFont="1" applyBorder="1" applyAlignment="1">
      <alignment horizontal="left" vertical="center" wrapText="1"/>
    </xf>
    <xf numFmtId="0" fontId="5" fillId="7" borderId="20" xfId="0" applyFont="1" applyFill="1" applyBorder="1" applyAlignment="1" applyProtection="1">
      <alignment horizontal="left" vertical="center" wrapText="1"/>
      <protection locked="0"/>
    </xf>
    <xf numFmtId="0" fontId="0" fillId="0" borderId="21" xfId="0" applyBorder="1" applyAlignment="1">
      <alignment horizontal="left" vertical="center" wrapText="1"/>
    </xf>
    <xf numFmtId="0" fontId="0" fillId="0" borderId="24" xfId="0" applyBorder="1" applyAlignment="1">
      <alignment horizontal="left" vertical="center" wrapText="1"/>
    </xf>
    <xf numFmtId="0" fontId="10" fillId="8" borderId="19" xfId="0" applyFont="1" applyFill="1" applyBorder="1" applyAlignment="1" applyProtection="1">
      <alignment horizontal="left" vertical="center" wrapText="1"/>
      <protection locked="0"/>
    </xf>
    <xf numFmtId="0" fontId="10" fillId="0" borderId="19" xfId="0" applyFont="1" applyBorder="1" applyAlignment="1">
      <alignment horizontal="left" vertical="center" wrapText="1"/>
    </xf>
    <xf numFmtId="0" fontId="5" fillId="7" borderId="19" xfId="0" applyFont="1" applyFill="1" applyBorder="1" applyAlignment="1" applyProtection="1">
      <alignment horizontal="left" vertical="center" wrapText="1"/>
      <protection locked="0"/>
    </xf>
    <xf numFmtId="0" fontId="0" fillId="0" borderId="19" xfId="0" applyBorder="1" applyAlignment="1">
      <alignment horizontal="left" vertical="center" wrapText="1"/>
    </xf>
    <xf numFmtId="0" fontId="5" fillId="7" borderId="21" xfId="0" applyFont="1" applyFill="1" applyBorder="1" applyAlignment="1" applyProtection="1">
      <alignment horizontal="left" vertical="center" wrapText="1"/>
      <protection locked="0"/>
    </xf>
    <xf numFmtId="0" fontId="5" fillId="7" borderId="24" xfId="0" applyFont="1" applyFill="1" applyBorder="1" applyAlignment="1" applyProtection="1">
      <alignment horizontal="left" vertical="center" wrapText="1"/>
      <protection locked="0"/>
    </xf>
    <xf numFmtId="0" fontId="12" fillId="7" borderId="19" xfId="0" applyFont="1" applyFill="1" applyBorder="1" applyAlignment="1" applyProtection="1">
      <alignment horizontal="left" vertical="center" wrapText="1"/>
      <protection locked="0"/>
    </xf>
    <xf numFmtId="0" fontId="3" fillId="0" borderId="19" xfId="0" applyFont="1" applyBorder="1" applyAlignment="1">
      <alignment horizontal="left" vertical="center" wrapText="1"/>
    </xf>
    <xf numFmtId="0" fontId="5" fillId="7" borderId="25" xfId="0" applyFont="1" applyFill="1" applyBorder="1" applyAlignment="1" applyProtection="1">
      <alignment horizontal="left" vertical="center" wrapText="1"/>
      <protection locked="0"/>
    </xf>
    <xf numFmtId="0" fontId="5" fillId="7" borderId="26" xfId="0" applyFont="1" applyFill="1" applyBorder="1" applyAlignment="1" applyProtection="1">
      <alignment horizontal="left" vertical="center" wrapText="1"/>
      <protection locked="0"/>
    </xf>
    <xf numFmtId="0" fontId="5" fillId="7" borderId="27" xfId="0" applyFont="1" applyFill="1" applyBorder="1" applyAlignment="1" applyProtection="1">
      <alignment horizontal="left" vertical="center" wrapText="1"/>
      <protection locked="0"/>
    </xf>
    <xf numFmtId="0" fontId="5" fillId="7" borderId="28" xfId="0" applyFont="1" applyFill="1" applyBorder="1" applyAlignment="1" applyProtection="1">
      <alignment horizontal="left" vertical="center" wrapText="1"/>
      <protection locked="0"/>
    </xf>
    <xf numFmtId="0" fontId="5" fillId="7" borderId="29"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24" xfId="0" applyFont="1" applyFill="1" applyBorder="1" applyAlignment="1" applyProtection="1">
      <alignment horizontal="left" vertical="center" wrapText="1"/>
      <protection locked="0"/>
    </xf>
    <xf numFmtId="0" fontId="10" fillId="8" borderId="20" xfId="0" applyFont="1" applyFill="1" applyBorder="1" applyAlignment="1" applyProtection="1">
      <alignment horizontal="left" vertical="center" wrapText="1"/>
      <protection locked="0"/>
    </xf>
    <xf numFmtId="0" fontId="10" fillId="8" borderId="21" xfId="0" applyFont="1" applyFill="1" applyBorder="1" applyAlignment="1" applyProtection="1">
      <alignment horizontal="left" vertical="center" wrapText="1"/>
      <protection locked="0"/>
    </xf>
    <xf numFmtId="0" fontId="10" fillId="8" borderId="2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5" fillId="7" borderId="17" xfId="0" applyFont="1" applyFill="1" applyBorder="1" applyAlignment="1" applyProtection="1">
      <alignment horizontal="left" vertical="center" wrapText="1"/>
      <protection locked="0"/>
    </xf>
    <xf numFmtId="0" fontId="5" fillId="7" borderId="32" xfId="0" applyFont="1" applyFill="1" applyBorder="1" applyAlignment="1" applyProtection="1">
      <alignment horizontal="left" vertical="center" wrapText="1"/>
      <protection locked="0"/>
    </xf>
    <xf numFmtId="0" fontId="5" fillId="7" borderId="33"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IPCC-aerosol_variabl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ansen.ipsl.jussieu.fr/AEROCOM/DATA/AEROCOM_PUBLIC/reykjavik/mann_wg.pdf" TargetMode="External" /><Relationship Id="rId2" Type="http://schemas.openxmlformats.org/officeDocument/2006/relationships/hyperlink" Target="http://nansen.ipsl.jussieu.fr/AEROCOM/DATA/AEROCOM_PUBLIC/reykjavik/tsigaridis_wg.pdf" TargetMode="External" /><Relationship Id="rId3" Type="http://schemas.openxmlformats.org/officeDocument/2006/relationships/hyperlink" Target="http://nansen.ipsl.jussieu.fr/AEROCOM/DATA/AEROCOM_PUBLIC/reykjavik/stier_wg.pdf" TargetMode="External" /><Relationship Id="rId4" Type="http://schemas.openxmlformats.org/officeDocument/2006/relationships/hyperlink" Target="ftp://ftp-ipcc.fz-juelich.de/pub/emissions/gridded_netc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cgd.ucar.edu/cms/eaton/cf-metadata/CF-1.0.html%20section%205.4.%20The%20station%20number%20may%20be%20found%20in%20table%203.3" TargetMode="External" /></Relationships>
</file>

<file path=xl/worksheets/sheet1.xml><?xml version="1.0" encoding="utf-8"?>
<worksheet xmlns="http://schemas.openxmlformats.org/spreadsheetml/2006/main" xmlns:r="http://schemas.openxmlformats.org/officeDocument/2006/relationships">
  <dimension ref="A1:A151"/>
  <sheetViews>
    <sheetView zoomScale="125" zoomScaleNormal="125" workbookViewId="0" topLeftCell="A1">
      <selection activeCell="A28" sqref="A28"/>
    </sheetView>
  </sheetViews>
  <sheetFormatPr defaultColWidth="11.421875" defaultRowHeight="12.75"/>
  <cols>
    <col min="1" max="2" width="110.00390625" style="0" customWidth="1"/>
  </cols>
  <sheetData>
    <row r="1" ht="12">
      <c r="A1" s="41" t="s">
        <v>337</v>
      </c>
    </row>
    <row r="2" ht="12">
      <c r="A2" s="41" t="s">
        <v>62</v>
      </c>
    </row>
    <row r="3" ht="12">
      <c r="A3" s="40" t="s">
        <v>578</v>
      </c>
    </row>
    <row r="4" ht="12">
      <c r="A4" s="40" t="s">
        <v>721</v>
      </c>
    </row>
    <row r="6" ht="36">
      <c r="A6" s="66" t="s">
        <v>794</v>
      </c>
    </row>
    <row r="7" ht="12">
      <c r="A7" s="66"/>
    </row>
    <row r="8" ht="12">
      <c r="A8" s="40" t="s">
        <v>956</v>
      </c>
    </row>
    <row r="9" ht="12">
      <c r="A9" t="s">
        <v>912</v>
      </c>
    </row>
    <row r="11" ht="12">
      <c r="A11" s="5" t="s">
        <v>713</v>
      </c>
    </row>
    <row r="12" ht="12">
      <c r="A12" s="41" t="s">
        <v>358</v>
      </c>
    </row>
    <row r="13" ht="12">
      <c r="A13" s="5"/>
    </row>
    <row r="14" ht="12">
      <c r="A14" s="41" t="s">
        <v>312</v>
      </c>
    </row>
    <row r="15" ht="12">
      <c r="A15" s="41" t="s">
        <v>313</v>
      </c>
    </row>
    <row r="16" ht="12">
      <c r="A16" s="1" t="s">
        <v>714</v>
      </c>
    </row>
    <row r="17" ht="12">
      <c r="A17" s="1" t="s">
        <v>798</v>
      </c>
    </row>
    <row r="19" ht="12">
      <c r="A19" s="41" t="s">
        <v>244</v>
      </c>
    </row>
    <row r="20" ht="12">
      <c r="A20" s="41" t="s">
        <v>378</v>
      </c>
    </row>
    <row r="21" ht="12">
      <c r="A21" s="4" t="s">
        <v>650</v>
      </c>
    </row>
    <row r="22" ht="12">
      <c r="A22" s="43" t="s">
        <v>297</v>
      </c>
    </row>
    <row r="23" ht="12">
      <c r="A23" s="41" t="s">
        <v>884</v>
      </c>
    </row>
    <row r="24" ht="12">
      <c r="A24" s="41" t="s">
        <v>482</v>
      </c>
    </row>
    <row r="25" ht="12">
      <c r="A25" s="41" t="s">
        <v>678</v>
      </c>
    </row>
    <row r="26" ht="12">
      <c r="A26" s="41" t="s">
        <v>679</v>
      </c>
    </row>
    <row r="27" ht="12">
      <c r="A27" s="4" t="s">
        <v>680</v>
      </c>
    </row>
    <row r="28" ht="12">
      <c r="A28" s="41"/>
    </row>
    <row r="29" ht="12">
      <c r="A29" s="41" t="s">
        <v>334</v>
      </c>
    </row>
    <row r="30" ht="12">
      <c r="A30" s="41" t="s">
        <v>356</v>
      </c>
    </row>
    <row r="31" ht="12">
      <c r="A31" s="41" t="s">
        <v>336</v>
      </c>
    </row>
    <row r="32" ht="12">
      <c r="A32" s="4" t="s">
        <v>941</v>
      </c>
    </row>
    <row r="33" ht="12">
      <c r="A33" s="64" t="s">
        <v>335</v>
      </c>
    </row>
    <row r="34" ht="12">
      <c r="A34" s="4" t="s">
        <v>255</v>
      </c>
    </row>
    <row r="35" ht="12">
      <c r="A35" s="41" t="s">
        <v>217</v>
      </c>
    </row>
    <row r="36" ht="12">
      <c r="A36" s="41"/>
    </row>
    <row r="39" ht="12">
      <c r="A39" s="5" t="s">
        <v>864</v>
      </c>
    </row>
    <row r="40" ht="12">
      <c r="A40" t="s">
        <v>4</v>
      </c>
    </row>
    <row r="41" ht="12">
      <c r="A41" s="98" t="s">
        <v>951</v>
      </c>
    </row>
    <row r="42" ht="12">
      <c r="A42" t="s">
        <v>432</v>
      </c>
    </row>
    <row r="43" ht="12">
      <c r="A43" s="98" t="s">
        <v>952</v>
      </c>
    </row>
    <row r="44" ht="12">
      <c r="A44" t="s">
        <v>289</v>
      </c>
    </row>
    <row r="45" ht="12">
      <c r="A45" s="98" t="s">
        <v>1017</v>
      </c>
    </row>
    <row r="46" ht="12">
      <c r="A46" t="s">
        <v>862</v>
      </c>
    </row>
    <row r="47" ht="12">
      <c r="A47" t="s">
        <v>5</v>
      </c>
    </row>
    <row r="48" ht="12">
      <c r="A48" t="s">
        <v>0</v>
      </c>
    </row>
    <row r="49" ht="12">
      <c r="A49" t="s">
        <v>3</v>
      </c>
    </row>
    <row r="50" ht="12">
      <c r="A50" t="s">
        <v>145</v>
      </c>
    </row>
    <row r="51" ht="12">
      <c r="A51" t="s">
        <v>1019</v>
      </c>
    </row>
    <row r="53" ht="12">
      <c r="A53" s="2"/>
    </row>
    <row r="54" ht="12">
      <c r="A54" s="5" t="s">
        <v>771</v>
      </c>
    </row>
    <row r="55" ht="12">
      <c r="A55" s="41" t="s">
        <v>358</v>
      </c>
    </row>
    <row r="56" ht="12">
      <c r="A56" t="s">
        <v>962</v>
      </c>
    </row>
    <row r="57" ht="12">
      <c r="A57" s="98" t="s">
        <v>1025</v>
      </c>
    </row>
    <row r="58" ht="12">
      <c r="A58" s="98" t="s">
        <v>965</v>
      </c>
    </row>
    <row r="59" ht="12">
      <c r="A59" s="99" t="s">
        <v>831</v>
      </c>
    </row>
    <row r="60" ht="12">
      <c r="A60" s="99" t="s">
        <v>925</v>
      </c>
    </row>
    <row r="61" ht="12">
      <c r="A61" s="69" t="s">
        <v>863</v>
      </c>
    </row>
    <row r="62" ht="12">
      <c r="A62" s="99" t="s">
        <v>201</v>
      </c>
    </row>
    <row r="65" ht="12">
      <c r="A65" s="41" t="s">
        <v>312</v>
      </c>
    </row>
    <row r="66" ht="24">
      <c r="A66" s="68" t="s">
        <v>865</v>
      </c>
    </row>
    <row r="67" ht="12">
      <c r="A67" s="68" t="s">
        <v>1020</v>
      </c>
    </row>
    <row r="69" ht="12">
      <c r="A69" s="41" t="s">
        <v>313</v>
      </c>
    </row>
    <row r="70" ht="24">
      <c r="A70" s="70" t="s">
        <v>930</v>
      </c>
    </row>
    <row r="71" ht="12">
      <c r="A71" s="69" t="s">
        <v>910</v>
      </c>
    </row>
    <row r="72" ht="12">
      <c r="A72" s="69" t="s">
        <v>929</v>
      </c>
    </row>
    <row r="73" ht="12">
      <c r="A73" s="2"/>
    </row>
    <row r="74" ht="12">
      <c r="A74" s="1" t="s">
        <v>714</v>
      </c>
    </row>
    <row r="75" ht="30" customHeight="1">
      <c r="A75" s="100" t="s">
        <v>1051</v>
      </c>
    </row>
    <row r="77" ht="12">
      <c r="A77" s="1" t="s">
        <v>799</v>
      </c>
    </row>
    <row r="78" ht="24">
      <c r="A78" s="76" t="s">
        <v>198</v>
      </c>
    </row>
    <row r="79" ht="12">
      <c r="A79" t="s">
        <v>682</v>
      </c>
    </row>
    <row r="80" ht="36">
      <c r="A80" s="76" t="s">
        <v>265</v>
      </c>
    </row>
    <row r="81" ht="12">
      <c r="A81" s="105" t="s">
        <v>63</v>
      </c>
    </row>
    <row r="83" ht="12">
      <c r="A83" s="41" t="s">
        <v>311</v>
      </c>
    </row>
    <row r="84" ht="24">
      <c r="A84" s="73" t="s">
        <v>1024</v>
      </c>
    </row>
    <row r="85" ht="12">
      <c r="A85" s="2" t="s">
        <v>242</v>
      </c>
    </row>
    <row r="86" ht="12">
      <c r="A86" t="s">
        <v>468</v>
      </c>
    </row>
    <row r="87" ht="12">
      <c r="A87" t="s">
        <v>577</v>
      </c>
    </row>
    <row r="88" ht="12">
      <c r="A88" t="s">
        <v>476</v>
      </c>
    </row>
    <row r="89" ht="12">
      <c r="A89" t="s">
        <v>477</v>
      </c>
    </row>
    <row r="90" ht="12">
      <c r="A90" t="s">
        <v>478</v>
      </c>
    </row>
    <row r="91" ht="12">
      <c r="A91" t="s">
        <v>479</v>
      </c>
    </row>
    <row r="93" ht="12">
      <c r="A93" s="4" t="s">
        <v>202</v>
      </c>
    </row>
    <row r="94" ht="12">
      <c r="A94" s="2" t="s">
        <v>218</v>
      </c>
    </row>
    <row r="95" ht="12">
      <c r="A95" s="2" t="s">
        <v>67</v>
      </c>
    </row>
    <row r="96" ht="12">
      <c r="A96" s="69" t="s">
        <v>892</v>
      </c>
    </row>
    <row r="97" ht="12">
      <c r="A97" s="69" t="s">
        <v>369</v>
      </c>
    </row>
    <row r="99" ht="12">
      <c r="A99" s="2"/>
    </row>
    <row r="100" ht="12">
      <c r="A100" s="4" t="s">
        <v>650</v>
      </c>
    </row>
    <row r="101" ht="12">
      <c r="A101" s="67" t="s">
        <v>938</v>
      </c>
    </row>
    <row r="102" ht="12">
      <c r="A102" s="4"/>
    </row>
    <row r="103" ht="12">
      <c r="A103" s="43" t="s">
        <v>297</v>
      </c>
    </row>
    <row r="104" ht="24">
      <c r="A104" s="73" t="s">
        <v>1023</v>
      </c>
    </row>
    <row r="106" ht="12">
      <c r="A106" s="41" t="s">
        <v>884</v>
      </c>
    </row>
    <row r="107" ht="48">
      <c r="A107" s="70" t="s">
        <v>932</v>
      </c>
    </row>
    <row r="109" ht="12">
      <c r="A109" s="41" t="s">
        <v>482</v>
      </c>
    </row>
    <row r="110" ht="24">
      <c r="A110" s="73" t="s">
        <v>933</v>
      </c>
    </row>
    <row r="112" ht="12">
      <c r="A112" s="41" t="s">
        <v>373</v>
      </c>
    </row>
    <row r="113" ht="24">
      <c r="A113" s="70" t="s">
        <v>987</v>
      </c>
    </row>
    <row r="114" ht="12">
      <c r="A114" s="41"/>
    </row>
    <row r="115" ht="12">
      <c r="A115" s="41" t="s">
        <v>298</v>
      </c>
    </row>
    <row r="116" ht="12">
      <c r="A116" s="69" t="s">
        <v>988</v>
      </c>
    </row>
    <row r="117" ht="12">
      <c r="A117" s="2"/>
    </row>
    <row r="118" ht="12">
      <c r="A118" s="2"/>
    </row>
    <row r="119" ht="12">
      <c r="A119" s="4" t="s">
        <v>680</v>
      </c>
    </row>
    <row r="120" ht="30" customHeight="1">
      <c r="A120" s="70" t="s">
        <v>1006</v>
      </c>
    </row>
    <row r="121" ht="12">
      <c r="A121" s="2"/>
    </row>
    <row r="123" ht="12">
      <c r="A123" s="41" t="s">
        <v>334</v>
      </c>
    </row>
    <row r="124" ht="12">
      <c r="A124" s="69" t="s">
        <v>942</v>
      </c>
    </row>
    <row r="125" ht="12">
      <c r="A125" t="s">
        <v>677</v>
      </c>
    </row>
    <row r="127" ht="12">
      <c r="A127" s="41" t="s">
        <v>356</v>
      </c>
    </row>
    <row r="128" ht="36">
      <c r="A128" s="68" t="s">
        <v>955</v>
      </c>
    </row>
    <row r="129" ht="12">
      <c r="A129" s="2" t="s">
        <v>143</v>
      </c>
    </row>
    <row r="130" ht="12">
      <c r="A130" t="s">
        <v>144</v>
      </c>
    </row>
    <row r="131" ht="12">
      <c r="A131" s="71" t="s">
        <v>797</v>
      </c>
    </row>
    <row r="132" ht="12">
      <c r="A132" s="70" t="s">
        <v>1018</v>
      </c>
    </row>
    <row r="134" ht="12">
      <c r="A134" s="41" t="s">
        <v>336</v>
      </c>
    </row>
    <row r="135" ht="36">
      <c r="A135" s="66" t="s">
        <v>152</v>
      </c>
    </row>
    <row r="136" ht="12">
      <c r="A136" s="70" t="s">
        <v>1018</v>
      </c>
    </row>
    <row r="137" ht="12">
      <c r="A137" s="66"/>
    </row>
    <row r="139" ht="12">
      <c r="A139" s="4" t="s">
        <v>941</v>
      </c>
    </row>
    <row r="140" ht="12">
      <c r="A140" t="s">
        <v>969</v>
      </c>
    </row>
    <row r="142" ht="12">
      <c r="A142" s="64" t="s">
        <v>335</v>
      </c>
    </row>
    <row r="143" ht="36">
      <c r="A143" s="3" t="s">
        <v>654</v>
      </c>
    </row>
    <row r="144" ht="12">
      <c r="A144" s="70" t="s">
        <v>968</v>
      </c>
    </row>
    <row r="146" ht="12">
      <c r="A146" s="4" t="s">
        <v>255</v>
      </c>
    </row>
    <row r="147" ht="12">
      <c r="A147" t="s">
        <v>983</v>
      </c>
    </row>
    <row r="148" ht="12">
      <c r="A148" s="41"/>
    </row>
    <row r="149" ht="12">
      <c r="A149" s="41" t="s">
        <v>217</v>
      </c>
    </row>
    <row r="150" ht="12">
      <c r="A150" s="69" t="s">
        <v>854</v>
      </c>
    </row>
    <row r="151" ht="24">
      <c r="A151" s="70" t="s">
        <v>816</v>
      </c>
    </row>
  </sheetData>
  <hyperlinks>
    <hyperlink ref="A57" location="EXPERIMENTNAME!A7:A1" display="experimentname -- contains the table with the planned experiments"/>
    <hyperlink ref="A58" location="'DIAGNOSTIC PACKAGES'!A1" display="diagnostic packages -- presents which diagnostics belong to each other"/>
    <hyperlink ref="A59" location="filenames!A1" display="filenames --- sheet contains suggestions for naming the files. This is required for efficient subsequent analysis"/>
    <hyperlink ref="A60" location="'supersite-stationlist'!A1" display="supersite-stationlist ---- sheet contains the location where we expect daily/hourly output to be stored for the period 2000-2007"/>
    <hyperlink ref="A62" location="coordinates!A1" display="coordinates --- each file has to contain all necessary coordinates, see possible variables and dimensions here"/>
    <hyperlink ref="A43" r:id="rId1" display="http://nansen.ipsl.jussieu.fr/AEROCOM/DATA/AEROCOM_PUBLIC/reykjavik/mann_wg.pdf"/>
    <hyperlink ref="A41" r:id="rId2" display="http://nansen.ipsl.jussieu.fr/AEROCOM/DATA/AEROCOM_PUBLIC/reykjavik/tsigaridis_wg.pdf"/>
    <hyperlink ref="A45" r:id="rId3" display="http://nansen.ipsl.jussieu.fr/AEROCOM/DATA/AEROCOM_PUBLIC/reykjavik/stier_wg.pdf"/>
    <hyperlink ref="A81" r:id="rId4" display="ftp://ftp-ipcc.fz-juelich.de/pub/emissions/gridded_netcdf/"/>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F77"/>
  <sheetViews>
    <sheetView tabSelected="1" zoomScale="150" zoomScaleNormal="150" workbookViewId="0" topLeftCell="A1">
      <pane xSplit="3" ySplit="4" topLeftCell="D64" activePane="bottomRight" state="frozen"/>
      <selection pane="topLeft" activeCell="A1" sqref="A1"/>
      <selection pane="topRight" activeCell="D1" sqref="D1"/>
      <selection pane="bottomLeft" activeCell="A5" sqref="A5"/>
      <selection pane="bottomRight" activeCell="B77" sqref="B77"/>
    </sheetView>
  </sheetViews>
  <sheetFormatPr defaultColWidth="34.28125" defaultRowHeight="12.75"/>
  <cols>
    <col min="1" max="1" width="26.421875" style="11" customWidth="1"/>
    <col min="2" max="2" width="12.28125" style="11" customWidth="1"/>
    <col min="3" max="3" width="8.7109375" style="11" customWidth="1"/>
    <col min="4" max="4" width="16.8515625" style="12" customWidth="1"/>
    <col min="5" max="5" width="88.140625" style="116" customWidth="1"/>
  </cols>
  <sheetData>
    <row r="1" spans="1:5" ht="16.5" customHeight="1">
      <c r="A1" s="147" t="s">
        <v>293</v>
      </c>
      <c r="B1" s="148"/>
      <c r="C1" s="149"/>
      <c r="D1" s="80"/>
      <c r="E1" s="114"/>
    </row>
    <row r="2" spans="1:6" ht="12">
      <c r="A2" s="80" t="s">
        <v>645</v>
      </c>
      <c r="B2" s="80" t="s">
        <v>294</v>
      </c>
      <c r="C2" s="80" t="s">
        <v>465</v>
      </c>
      <c r="D2" s="80"/>
      <c r="E2" s="115" t="s">
        <v>466</v>
      </c>
      <c r="F2" s="113" t="s">
        <v>1039</v>
      </c>
    </row>
    <row r="3" spans="1:6" ht="15">
      <c r="A3" s="150" t="s">
        <v>868</v>
      </c>
      <c r="B3" s="151"/>
      <c r="C3" s="151"/>
      <c r="D3" s="152"/>
      <c r="E3" s="115"/>
      <c r="F3" s="73"/>
    </row>
    <row r="4" spans="1:5" ht="27.75" customHeight="1">
      <c r="A4" s="153" t="s">
        <v>1040</v>
      </c>
      <c r="B4" s="154"/>
      <c r="C4" s="154"/>
      <c r="D4" s="155"/>
      <c r="E4" s="115"/>
    </row>
    <row r="5" spans="1:6" ht="12">
      <c r="A5" s="15" t="s">
        <v>623</v>
      </c>
      <c r="B5" s="15" t="s">
        <v>624</v>
      </c>
      <c r="C5" s="15" t="s">
        <v>359</v>
      </c>
      <c r="D5" s="89"/>
      <c r="E5" s="92" t="s">
        <v>203</v>
      </c>
      <c r="F5">
        <f>IF(ISTEXT(B5),COUNTIF('CMOR-LIST'!E$142:E$188,'3D-variables'!B5),"-")</f>
        <v>1</v>
      </c>
    </row>
    <row r="6" spans="1:6" ht="12">
      <c r="A6" s="15" t="s">
        <v>204</v>
      </c>
      <c r="B6" s="15" t="s">
        <v>205</v>
      </c>
      <c r="C6" s="15">
        <v>1</v>
      </c>
      <c r="D6" s="89"/>
      <c r="E6" s="92" t="s">
        <v>365</v>
      </c>
      <c r="F6">
        <f>IF(ISTEXT(B6),COUNTIF('CMOR-LIST'!E$142:E$188,'3D-variables'!B6),"-")</f>
        <v>1</v>
      </c>
    </row>
    <row r="7" spans="1:6" ht="12">
      <c r="A7" s="83" t="s">
        <v>340</v>
      </c>
      <c r="B7" s="15" t="s">
        <v>286</v>
      </c>
      <c r="C7" s="15" t="s">
        <v>322</v>
      </c>
      <c r="D7" s="89"/>
      <c r="E7" s="92" t="s">
        <v>219</v>
      </c>
      <c r="F7">
        <f>IF(ISTEXT(B7),COUNTIF('CMOR-LIST'!E$142:E$188,'3D-variables'!B7),"-")</f>
        <v>1</v>
      </c>
    </row>
    <row r="8" spans="1:6" ht="12">
      <c r="A8" s="83" t="s">
        <v>354</v>
      </c>
      <c r="B8" s="90" t="s">
        <v>354</v>
      </c>
      <c r="C8" s="90" t="s">
        <v>493</v>
      </c>
      <c r="D8" s="89"/>
      <c r="E8" s="92" t="s">
        <v>219</v>
      </c>
      <c r="F8">
        <f>IF(ISTEXT(B8),COUNTIF('CMOR-LIST'!E$142:E$188,'3D-variables'!B8),"-")</f>
        <v>1</v>
      </c>
    </row>
    <row r="9" spans="1:6" ht="12">
      <c r="A9" s="83"/>
      <c r="B9" s="83"/>
      <c r="C9" s="83"/>
      <c r="D9" s="83"/>
      <c r="E9" s="92"/>
      <c r="F9" t="str">
        <f>IF(ISTEXT(B9),COUNTIF('CMOR-LIST'!E$142:E$188,'3D-variables'!B9),"-")</f>
        <v>-</v>
      </c>
    </row>
    <row r="10" spans="1:6" ht="28.5" customHeight="1">
      <c r="A10" s="153" t="s">
        <v>866</v>
      </c>
      <c r="B10" s="154"/>
      <c r="C10" s="154"/>
      <c r="D10" s="156"/>
      <c r="F10" t="str">
        <f>IF(ISTEXT(B10),COUNTIF('CMOR-LIST'!E$142:E$188,'3D-variables'!B10),"-")</f>
        <v>-</v>
      </c>
    </row>
    <row r="11" spans="1:6" ht="12">
      <c r="A11" s="15" t="s">
        <v>814</v>
      </c>
      <c r="B11" s="15" t="s">
        <v>117</v>
      </c>
      <c r="C11" s="15" t="s">
        <v>815</v>
      </c>
      <c r="D11" s="89"/>
      <c r="F11">
        <f>IF(ISTEXT(B11),COUNTIF('CMOR-LIST'!E$142:E$188,'3D-variables'!B11),"-")</f>
        <v>1</v>
      </c>
    </row>
    <row r="12" spans="1:6" ht="12">
      <c r="A12" s="15" t="s">
        <v>79</v>
      </c>
      <c r="B12" s="15" t="s">
        <v>118</v>
      </c>
      <c r="C12" s="15" t="s">
        <v>815</v>
      </c>
      <c r="D12" s="89"/>
      <c r="F12">
        <f>IF(ISTEXT(B12),COUNTIF('CMOR-LIST'!E$142:E$188,'3D-variables'!B12),"-")</f>
        <v>1</v>
      </c>
    </row>
    <row r="13" spans="1:6" ht="12">
      <c r="A13" s="15" t="s">
        <v>440</v>
      </c>
      <c r="B13" s="15" t="s">
        <v>125</v>
      </c>
      <c r="C13" s="15" t="s">
        <v>1012</v>
      </c>
      <c r="D13" s="89"/>
      <c r="F13">
        <f>IF(ISTEXT(B13),COUNTIF('CMOR-LIST'!E$142:E$188,'3D-variables'!B13),"-")</f>
        <v>1</v>
      </c>
    </row>
    <row r="14" spans="1:6" ht="12">
      <c r="A14" s="15" t="s">
        <v>573</v>
      </c>
      <c r="B14" s="15" t="s">
        <v>119</v>
      </c>
      <c r="C14" s="15" t="s">
        <v>80</v>
      </c>
      <c r="D14" s="89"/>
      <c r="E14" s="116" t="s">
        <v>216</v>
      </c>
      <c r="F14">
        <f>IF(ISTEXT(B14),COUNTIF('CMOR-LIST'!E$142:E$188,'3D-variables'!B14),"-")</f>
        <v>1</v>
      </c>
    </row>
    <row r="15" spans="1:4" ht="12">
      <c r="A15" s="15" t="s">
        <v>1082</v>
      </c>
      <c r="B15" s="15" t="s">
        <v>120</v>
      </c>
      <c r="C15" s="15" t="s">
        <v>815</v>
      </c>
      <c r="D15" s="122"/>
    </row>
    <row r="16" spans="1:4" ht="12">
      <c r="A16" s="15" t="s">
        <v>1081</v>
      </c>
      <c r="B16" s="15" t="s">
        <v>121</v>
      </c>
      <c r="C16" s="15" t="s">
        <v>815</v>
      </c>
      <c r="D16" s="122"/>
    </row>
    <row r="17" spans="1:6" ht="12">
      <c r="A17" s="15"/>
      <c r="B17" s="15"/>
      <c r="C17" s="15"/>
      <c r="D17" s="16"/>
      <c r="F17" t="str">
        <f>IF(ISTEXT(B17),COUNTIF('CMOR-LIST'!E$142:E$188,'3D-variables'!B17),"-")</f>
        <v>-</v>
      </c>
    </row>
    <row r="18" spans="1:6" ht="27.75" customHeight="1">
      <c r="A18" s="141" t="s">
        <v>1036</v>
      </c>
      <c r="B18" s="142"/>
      <c r="C18" s="142"/>
      <c r="D18" s="143"/>
      <c r="F18" t="str">
        <f>IF(ISTEXT(B18),COUNTIF('CMOR-LIST'!E$142:E$188,'3D-variables'!B18),"-")</f>
        <v>-</v>
      </c>
    </row>
    <row r="19" spans="1:6" ht="12">
      <c r="A19" s="15" t="s">
        <v>979</v>
      </c>
      <c r="B19" s="83" t="s">
        <v>122</v>
      </c>
      <c r="C19" s="83">
        <v>1</v>
      </c>
      <c r="D19" s="89"/>
      <c r="F19">
        <f>IF(ISTEXT(B19),COUNTIF('CMOR-LIST'!E$142:E$188,'3D-variables'!B19),"-")</f>
        <v>1</v>
      </c>
    </row>
    <row r="20" spans="1:6" ht="12">
      <c r="A20" s="15" t="s">
        <v>814</v>
      </c>
      <c r="B20" s="15" t="s">
        <v>117</v>
      </c>
      <c r="C20" s="15" t="s">
        <v>815</v>
      </c>
      <c r="D20" s="89"/>
      <c r="F20">
        <f>IF(ISTEXT(B20),COUNTIF('CMOR-LIST'!E$142:E$188,'3D-variables'!B20),"-")</f>
        <v>1</v>
      </c>
    </row>
    <row r="21" spans="1:6" ht="12">
      <c r="A21" s="15" t="s">
        <v>79</v>
      </c>
      <c r="B21" s="15" t="s">
        <v>118</v>
      </c>
      <c r="C21" s="15" t="s">
        <v>815</v>
      </c>
      <c r="D21" s="89"/>
      <c r="F21">
        <f>IF(ISTEXT(B21),COUNTIF('CMOR-LIST'!E$142:E$188,'3D-variables'!B21),"-")</f>
        <v>1</v>
      </c>
    </row>
    <row r="22" spans="1:6" ht="12">
      <c r="A22" s="15" t="s">
        <v>440</v>
      </c>
      <c r="B22" s="15" t="s">
        <v>123</v>
      </c>
      <c r="C22" s="15" t="s">
        <v>1012</v>
      </c>
      <c r="D22" s="89"/>
      <c r="F22">
        <f>IF(ISTEXT(B22),COUNTIF('CMOR-LIST'!E$142:E$188,'3D-variables'!B22),"-")</f>
        <v>1</v>
      </c>
    </row>
    <row r="23" spans="1:6" ht="12">
      <c r="A23" s="15" t="s">
        <v>982</v>
      </c>
      <c r="B23" s="15" t="s">
        <v>124</v>
      </c>
      <c r="C23" s="15">
        <v>1</v>
      </c>
      <c r="D23" s="16"/>
      <c r="F23">
        <f>IF(ISTEXT(B23),COUNTIF('CMOR-LIST'!E$142:E$188,'3D-variables'!B23),"-")</f>
        <v>1</v>
      </c>
    </row>
    <row r="24" spans="1:6" ht="12">
      <c r="A24" s="15"/>
      <c r="B24" s="15"/>
      <c r="C24" s="15"/>
      <c r="D24" s="16"/>
      <c r="F24" t="str">
        <f>IF(ISTEXT(B24),COUNTIF('CMOR-LIST'!E$142:E$188,'3D-variables'!B24),"-")</f>
        <v>-</v>
      </c>
    </row>
    <row r="25" spans="1:6" ht="24.75" customHeight="1">
      <c r="A25" s="144" t="s">
        <v>934</v>
      </c>
      <c r="B25" s="145"/>
      <c r="C25" s="145"/>
      <c r="D25" s="146"/>
      <c r="E25" s="115"/>
      <c r="F25" t="str">
        <f>IF(ISTEXT(B25),COUNTIF('CMOR-LIST'!E$142:E$188,'3D-variables'!B25),"-")</f>
        <v>-</v>
      </c>
    </row>
    <row r="26" spans="1:6" ht="27.75" customHeight="1">
      <c r="A26" s="130" t="s">
        <v>919</v>
      </c>
      <c r="B26" s="137"/>
      <c r="C26" s="137"/>
      <c r="D26" s="138"/>
      <c r="E26" s="115"/>
      <c r="F26" t="str">
        <f>IF(ISTEXT(B26),COUNTIF('CMOR-LIST'!E$142:E$188,'3D-variables'!B26),"-")</f>
        <v>-</v>
      </c>
    </row>
    <row r="27" spans="1:6" ht="24">
      <c r="A27" s="83" t="s">
        <v>555</v>
      </c>
      <c r="B27" s="93" t="s">
        <v>9</v>
      </c>
      <c r="C27" s="83">
        <v>1</v>
      </c>
      <c r="D27" s="89"/>
      <c r="E27" s="92" t="s">
        <v>1011</v>
      </c>
      <c r="F27">
        <f>IF(ISTEXT(B27),COUNTIF('CMOR-LIST'!E$142:E$188,'3D-variables'!B27),"-")</f>
        <v>0</v>
      </c>
    </row>
    <row r="28" spans="1:6" ht="12">
      <c r="A28" s="83" t="s">
        <v>848</v>
      </c>
      <c r="B28" s="83" t="s">
        <v>10</v>
      </c>
      <c r="C28" s="83">
        <v>1</v>
      </c>
      <c r="D28" s="89"/>
      <c r="E28" s="92" t="s">
        <v>827</v>
      </c>
      <c r="F28">
        <f>IF(ISTEXT(B28),COUNTIF('CMOR-LIST'!E$142:E$188,'3D-variables'!B28),"-")</f>
        <v>1</v>
      </c>
    </row>
    <row r="29" spans="1:6" ht="12">
      <c r="A29" s="83" t="s">
        <v>1083</v>
      </c>
      <c r="B29" s="83" t="s">
        <v>11</v>
      </c>
      <c r="C29" s="83" t="s">
        <v>236</v>
      </c>
      <c r="D29" s="89"/>
      <c r="E29" s="92" t="s">
        <v>220</v>
      </c>
      <c r="F29">
        <f>IF(ISTEXT(B29),COUNTIF('CMOR-LIST'!E$142:E$188,'3D-variables'!B29),"-")</f>
        <v>0</v>
      </c>
    </row>
    <row r="30" spans="1:6" ht="12">
      <c r="A30" s="83" t="s">
        <v>61</v>
      </c>
      <c r="B30" s="83" t="s">
        <v>12</v>
      </c>
      <c r="C30" s="83" t="s">
        <v>1064</v>
      </c>
      <c r="D30" s="89"/>
      <c r="E30" s="117" t="s">
        <v>60</v>
      </c>
      <c r="F30">
        <f>IF(ISTEXT(B30),COUNTIF('CMOR-LIST'!E$142:E$188,'3D-variables'!B30),"-")</f>
        <v>1</v>
      </c>
    </row>
    <row r="31" spans="1:5" ht="12">
      <c r="A31" s="83"/>
      <c r="B31" s="83"/>
      <c r="C31" s="90"/>
      <c r="D31" s="122"/>
      <c r="E31" s="117"/>
    </row>
    <row r="32" spans="1:6" ht="12">
      <c r="A32" s="15"/>
      <c r="B32" s="15"/>
      <c r="D32" s="16"/>
      <c r="F32" t="str">
        <f>IF(ISTEXT(B32),COUNTIF('CMOR-LIST'!E$142:E$188,'3D-variables'!B32),"-")</f>
        <v>-</v>
      </c>
    </row>
    <row r="33" spans="1:6" ht="12" customHeight="1">
      <c r="A33" s="141" t="s">
        <v>959</v>
      </c>
      <c r="B33" s="142"/>
      <c r="C33" s="142"/>
      <c r="D33" s="143"/>
      <c r="F33" t="str">
        <f>IF(ISTEXT(B33),COUNTIF('CMOR-LIST'!E$142:E$188,'3D-variables'!B33),"-")</f>
        <v>-</v>
      </c>
    </row>
    <row r="34" spans="1:6" ht="12">
      <c r="A34" s="15" t="s">
        <v>221</v>
      </c>
      <c r="B34" s="15" t="s">
        <v>13</v>
      </c>
      <c r="C34" s="15" t="s">
        <v>288</v>
      </c>
      <c r="D34" s="16"/>
      <c r="E34" s="118"/>
      <c r="F34">
        <f>IF(ISTEXT(B34),COUNTIF('CMOR-LIST'!E$142:E$188,'3D-variables'!B34),"-")</f>
        <v>1</v>
      </c>
    </row>
    <row r="35" spans="1:6" ht="12">
      <c r="A35" s="15"/>
      <c r="B35" s="15"/>
      <c r="C35" s="15"/>
      <c r="D35" s="16"/>
      <c r="F35" t="str">
        <f>IF(ISTEXT(B35),COUNTIF('CMOR-LIST'!E$142:E$188,'3D-variables'!B35),"-")</f>
        <v>-</v>
      </c>
    </row>
    <row r="36" spans="1:6" ht="12">
      <c r="A36" s="15"/>
      <c r="B36" s="15"/>
      <c r="C36" s="15"/>
      <c r="D36" s="16"/>
      <c r="F36" t="str">
        <f>IF(ISTEXT(B36),COUNTIF('CMOR-LIST'!E$142:E$188,'3D-variables'!B36),"-")</f>
        <v>-</v>
      </c>
    </row>
    <row r="37" spans="1:6" ht="12" customHeight="1">
      <c r="A37" s="141" t="s">
        <v>914</v>
      </c>
      <c r="B37" s="142"/>
      <c r="C37" s="142"/>
      <c r="D37" s="143"/>
      <c r="F37" t="str">
        <f>IF(ISTEXT(B37),COUNTIF('CMOR-LIST'!E$142:E$188,'3D-variables'!B37),"-")</f>
        <v>-</v>
      </c>
    </row>
    <row r="38" spans="1:6" ht="12">
      <c r="A38" s="15" t="s">
        <v>653</v>
      </c>
      <c r="B38" s="15" t="s">
        <v>14</v>
      </c>
      <c r="C38" s="15">
        <v>1</v>
      </c>
      <c r="D38" s="89"/>
      <c r="E38" s="118" t="s">
        <v>208</v>
      </c>
      <c r="F38">
        <f>IF(ISTEXT(B38),COUNTIF('CMOR-LIST'!E$142:E$188,'3D-variables'!B38),"-")</f>
        <v>1</v>
      </c>
    </row>
    <row r="39" spans="1:6" ht="12">
      <c r="A39" s="15" t="s">
        <v>222</v>
      </c>
      <c r="B39" s="15" t="s">
        <v>15</v>
      </c>
      <c r="C39" s="15">
        <v>1</v>
      </c>
      <c r="D39" s="89"/>
      <c r="E39" s="118"/>
      <c r="F39">
        <f>IF(ISTEXT(B39),COUNTIF('CMOR-LIST'!E$142:E$188,'3D-variables'!B39),"-")</f>
        <v>1</v>
      </c>
    </row>
    <row r="40" spans="1:6" ht="12">
      <c r="A40" s="15" t="s">
        <v>813</v>
      </c>
      <c r="B40" s="15" t="s">
        <v>16</v>
      </c>
      <c r="C40" s="15">
        <v>1</v>
      </c>
      <c r="D40" s="16"/>
      <c r="E40" s="118"/>
      <c r="F40">
        <f>IF(ISTEXT(B40),COUNTIF('CMOR-LIST'!E$142:E$188,'3D-variables'!B40),"-")</f>
        <v>1</v>
      </c>
    </row>
    <row r="41" spans="1:6" ht="12">
      <c r="A41" s="15" t="s">
        <v>728</v>
      </c>
      <c r="B41" s="15" t="s">
        <v>17</v>
      </c>
      <c r="C41" s="15">
        <v>1</v>
      </c>
      <c r="D41" s="16"/>
      <c r="E41" s="101" t="s">
        <v>828</v>
      </c>
      <c r="F41">
        <f>IF(ISTEXT(B41),COUNTIF('CMOR-LIST'!E$142:E$188,'3D-variables'!B41),"-")</f>
        <v>1</v>
      </c>
    </row>
    <row r="42" spans="1:6" ht="12">
      <c r="A42" s="15" t="s">
        <v>730</v>
      </c>
      <c r="B42" s="15" t="s">
        <v>18</v>
      </c>
      <c r="C42" s="15">
        <v>1</v>
      </c>
      <c r="D42" s="16"/>
      <c r="E42" s="118"/>
      <c r="F42">
        <f>IF(ISTEXT(B42),COUNTIF('CMOR-LIST'!E$142:E$188,'3D-variables'!B42),"-")</f>
        <v>1</v>
      </c>
    </row>
    <row r="43" spans="1:6" ht="12">
      <c r="A43" s="15"/>
      <c r="B43" s="15"/>
      <c r="C43" s="15"/>
      <c r="D43" s="16"/>
      <c r="F43" t="str">
        <f>IF(ISTEXT(B43),COUNTIF('CMOR-LIST'!E$142:E$188,'3D-variables'!B43),"-")</f>
        <v>-</v>
      </c>
    </row>
    <row r="44" spans="1:6" ht="12">
      <c r="A44" s="15" t="s">
        <v>787</v>
      </c>
      <c r="B44" s="15" t="s">
        <v>108</v>
      </c>
      <c r="C44" s="15" t="s">
        <v>288</v>
      </c>
      <c r="D44" s="16"/>
      <c r="E44" s="118"/>
      <c r="F44">
        <f>IF(ISTEXT(B44),COUNTIF('CMOR-LIST'!E$142:E$188,'3D-variables'!B44),"-")</f>
        <v>1</v>
      </c>
    </row>
    <row r="45" spans="1:6" ht="12">
      <c r="A45" s="15" t="s">
        <v>634</v>
      </c>
      <c r="B45" s="15" t="s">
        <v>109</v>
      </c>
      <c r="C45" s="15" t="s">
        <v>288</v>
      </c>
      <c r="D45" s="16"/>
      <c r="E45" s="118"/>
      <c r="F45">
        <f>IF(ISTEXT(B45),COUNTIF('CMOR-LIST'!E$142:E$188,'3D-variables'!B45),"-")</f>
        <v>1</v>
      </c>
    </row>
    <row r="46" spans="1:6" ht="12">
      <c r="A46" s="15"/>
      <c r="B46" s="15"/>
      <c r="C46" s="15"/>
      <c r="D46" s="16"/>
      <c r="F46" t="str">
        <f>IF(ISTEXT(B46),COUNTIF('CMOR-LIST'!E$142:E$188,'3D-variables'!B46),"-")</f>
        <v>-</v>
      </c>
    </row>
    <row r="47" ht="12">
      <c r="F47" t="str">
        <f>IF(ISTEXT(B47),COUNTIF('CMOR-LIST'!E$142:E$188,'3D-variables'!B47),"-")</f>
        <v>-</v>
      </c>
    </row>
    <row r="48" spans="1:6" ht="12" customHeight="1">
      <c r="A48" s="141" t="s">
        <v>915</v>
      </c>
      <c r="B48" s="142"/>
      <c r="C48" s="142"/>
      <c r="D48" s="143"/>
      <c r="F48" t="str">
        <f>IF(ISTEXT(B48),COUNTIF('CMOR-LIST'!E$142:E$188,'3D-variables'!B48),"-")</f>
        <v>-</v>
      </c>
    </row>
    <row r="49" spans="1:6" ht="12">
      <c r="A49" s="15" t="s">
        <v>724</v>
      </c>
      <c r="B49" s="15" t="s">
        <v>10</v>
      </c>
      <c r="C49" s="15">
        <v>1</v>
      </c>
      <c r="D49" s="16"/>
      <c r="E49" s="118"/>
      <c r="F49">
        <f>IF(ISTEXT(B49),COUNTIF('CMOR-LIST'!E$142:E$188,'3D-variables'!B49),"-")</f>
        <v>1</v>
      </c>
    </row>
    <row r="50" spans="1:6" ht="12">
      <c r="A50" s="15" t="s">
        <v>287</v>
      </c>
      <c r="B50" s="15" t="s">
        <v>1029</v>
      </c>
      <c r="C50" s="15" t="s">
        <v>288</v>
      </c>
      <c r="D50" s="16"/>
      <c r="E50" s="101" t="s">
        <v>1028</v>
      </c>
      <c r="F50">
        <f>IF(ISTEXT(B50),COUNTIF('CMOR-LIST'!E$142:E$188,'3D-variables'!B50),"-")</f>
        <v>1</v>
      </c>
    </row>
    <row r="51" spans="1:6" ht="12">
      <c r="A51" s="15"/>
      <c r="B51" s="15"/>
      <c r="C51" s="15"/>
      <c r="D51" s="16"/>
      <c r="E51" s="119"/>
      <c r="F51" t="str">
        <f>IF(ISTEXT(B51),COUNTIF('CMOR-LIST'!E$142:E$188,'3D-variables'!B51),"-")</f>
        <v>-</v>
      </c>
    </row>
    <row r="52" spans="1:6" ht="12">
      <c r="A52" s="15" t="s">
        <v>459</v>
      </c>
      <c r="B52" s="15" t="s">
        <v>21</v>
      </c>
      <c r="C52" s="15">
        <v>1</v>
      </c>
      <c r="D52" s="16"/>
      <c r="E52" s="118"/>
      <c r="F52">
        <f>IF(ISTEXT(B52),COUNTIF('CMOR-LIST'!E$142:E$188,'3D-variables'!B52),"-")</f>
        <v>1</v>
      </c>
    </row>
    <row r="53" spans="1:6" ht="12">
      <c r="A53" s="15" t="s">
        <v>488</v>
      </c>
      <c r="B53" s="15" t="s">
        <v>22</v>
      </c>
      <c r="C53" s="15">
        <v>1</v>
      </c>
      <c r="D53" s="16"/>
      <c r="E53" s="118"/>
      <c r="F53">
        <f>IF(ISTEXT(B53),COUNTIF('CMOR-LIST'!E$142:E$188,'3D-variables'!B53),"-")</f>
        <v>1</v>
      </c>
    </row>
    <row r="54" spans="1:6" ht="12">
      <c r="A54" s="15" t="s">
        <v>916</v>
      </c>
      <c r="B54" s="15" t="s">
        <v>23</v>
      </c>
      <c r="C54" s="15">
        <v>1</v>
      </c>
      <c r="D54" s="16"/>
      <c r="E54" s="118"/>
      <c r="F54">
        <f>IF(ISTEXT(B54),COUNTIF('CMOR-LIST'!E$142:E$188,'3D-variables'!B54),"-")</f>
        <v>1</v>
      </c>
    </row>
    <row r="55" spans="1:6" ht="12">
      <c r="A55" s="15" t="s">
        <v>780</v>
      </c>
      <c r="B55" s="15" t="s">
        <v>24</v>
      </c>
      <c r="C55" s="15" t="s">
        <v>288</v>
      </c>
      <c r="D55" s="16"/>
      <c r="E55" s="118"/>
      <c r="F55">
        <f>IF(ISTEXT(B55),COUNTIF('CMOR-LIST'!E$142:E$188,'3D-variables'!B55),"-")</f>
        <v>1</v>
      </c>
    </row>
    <row r="56" spans="1:6" ht="12">
      <c r="A56" s="15" t="s">
        <v>851</v>
      </c>
      <c r="B56" s="15" t="s">
        <v>25</v>
      </c>
      <c r="C56" s="15" t="s">
        <v>288</v>
      </c>
      <c r="D56" s="16"/>
      <c r="E56" s="118"/>
      <c r="F56">
        <f>IF(ISTEXT(B56),COUNTIF('CMOR-LIST'!E$142:E$188,'3D-variables'!B56),"-")</f>
        <v>1</v>
      </c>
    </row>
    <row r="57" spans="1:6" ht="12">
      <c r="A57" s="15" t="s">
        <v>852</v>
      </c>
      <c r="B57" s="15" t="s">
        <v>26</v>
      </c>
      <c r="C57" s="15" t="s">
        <v>288</v>
      </c>
      <c r="D57" s="16"/>
      <c r="E57" s="118"/>
      <c r="F57">
        <f>IF(ISTEXT(B57),COUNTIF('CMOR-LIST'!E$142:E$188,'3D-variables'!B57),"-")</f>
        <v>1</v>
      </c>
    </row>
    <row r="58" spans="1:6" ht="12">
      <c r="A58" s="15" t="s">
        <v>785</v>
      </c>
      <c r="B58" s="15" t="s">
        <v>27</v>
      </c>
      <c r="C58" s="15" t="s">
        <v>288</v>
      </c>
      <c r="D58" s="16"/>
      <c r="E58" s="118"/>
      <c r="F58">
        <f>IF(ISTEXT(B58),COUNTIF('CMOR-LIST'!E$142:E$188,'3D-variables'!B58),"-")</f>
        <v>1</v>
      </c>
    </row>
    <row r="59" spans="1:6" ht="12">
      <c r="A59" s="15" t="s">
        <v>509</v>
      </c>
      <c r="B59" s="15" t="s">
        <v>110</v>
      </c>
      <c r="C59" s="15" t="s">
        <v>288</v>
      </c>
      <c r="D59" s="16"/>
      <c r="E59" s="118"/>
      <c r="F59">
        <f>IF(ISTEXT(B59),COUNTIF('CMOR-LIST'!E$142:E$188,'3D-variables'!B59),"-")</f>
        <v>1</v>
      </c>
    </row>
    <row r="60" spans="1:6" ht="12">
      <c r="A60" s="15" t="s">
        <v>512</v>
      </c>
      <c r="B60" s="15" t="s">
        <v>111</v>
      </c>
      <c r="C60" s="15" t="s">
        <v>288</v>
      </c>
      <c r="D60" s="16"/>
      <c r="E60" s="118"/>
      <c r="F60">
        <f>IF(ISTEXT(B60),COUNTIF('CMOR-LIST'!E$142:E$188,'3D-variables'!B60),"-")</f>
        <v>1</v>
      </c>
    </row>
    <row r="61" spans="1:6" ht="12">
      <c r="A61" s="15" t="s">
        <v>553</v>
      </c>
      <c r="B61" s="15" t="s">
        <v>112</v>
      </c>
      <c r="C61" s="15" t="s">
        <v>288</v>
      </c>
      <c r="D61" s="16"/>
      <c r="E61" s="118"/>
      <c r="F61">
        <f>IF(ISTEXT(B61),COUNTIF('CMOR-LIST'!E$142:E$188,'3D-variables'!B61),"-")</f>
        <v>1</v>
      </c>
    </row>
    <row r="62" spans="1:6" ht="12">
      <c r="A62" s="15"/>
      <c r="B62" s="15"/>
      <c r="C62" s="15"/>
      <c r="D62" s="16"/>
      <c r="E62" s="118"/>
      <c r="F62" t="str">
        <f>IF(ISTEXT(B62),COUNTIF('CMOR-LIST'!E$142:E$188,'3D-variables'!B62),"-")</f>
        <v>-</v>
      </c>
    </row>
    <row r="63" spans="1:6" ht="12">
      <c r="A63" s="15" t="s">
        <v>732</v>
      </c>
      <c r="B63" s="15" t="s">
        <v>30</v>
      </c>
      <c r="C63" s="15">
        <v>1</v>
      </c>
      <c r="D63" s="16"/>
      <c r="E63" s="118"/>
      <c r="F63">
        <f>IF(ISTEXT(B63),COUNTIF('CMOR-LIST'!E$142:E$188,'3D-variables'!B63),"-")</f>
        <v>1</v>
      </c>
    </row>
    <row r="64" spans="1:6" ht="12">
      <c r="A64" s="15" t="s">
        <v>664</v>
      </c>
      <c r="B64" s="15" t="s">
        <v>31</v>
      </c>
      <c r="C64" s="15">
        <v>1</v>
      </c>
      <c r="D64" s="16"/>
      <c r="E64" s="118"/>
      <c r="F64">
        <f>IF(ISTEXT(B64),COUNTIF('CMOR-LIST'!E$142:E$188,'3D-variables'!B64),"-")</f>
        <v>1</v>
      </c>
    </row>
    <row r="65" spans="1:6" ht="12">
      <c r="A65" s="15" t="s">
        <v>381</v>
      </c>
      <c r="B65" s="15" t="s">
        <v>32</v>
      </c>
      <c r="C65" s="15">
        <v>1</v>
      </c>
      <c r="D65" s="16"/>
      <c r="E65" s="118"/>
      <c r="F65">
        <f>IF(ISTEXT(B65),COUNTIF('CMOR-LIST'!E$142:E$188,'3D-variables'!B65),"-")</f>
        <v>1</v>
      </c>
    </row>
    <row r="66" spans="1:6" ht="12">
      <c r="A66" s="15" t="s">
        <v>572</v>
      </c>
      <c r="B66" s="15" t="s">
        <v>33</v>
      </c>
      <c r="C66" s="15">
        <v>1</v>
      </c>
      <c r="D66" s="16"/>
      <c r="E66" s="118"/>
      <c r="F66">
        <f>IF(ISTEXT(B66),COUNTIF('CMOR-LIST'!E$142:E$188,'3D-variables'!B66),"-")</f>
        <v>1</v>
      </c>
    </row>
    <row r="67" spans="1:6" ht="12">
      <c r="A67" s="15" t="s">
        <v>580</v>
      </c>
      <c r="B67" s="15" t="s">
        <v>34</v>
      </c>
      <c r="C67" s="15">
        <v>1</v>
      </c>
      <c r="D67" s="16"/>
      <c r="E67" s="118"/>
      <c r="F67">
        <f>IF(ISTEXT(B67),COUNTIF('CMOR-LIST'!E$142:E$188,'3D-variables'!B67),"-")</f>
        <v>1</v>
      </c>
    </row>
    <row r="68" spans="1:6" ht="12">
      <c r="A68" s="15" t="s">
        <v>497</v>
      </c>
      <c r="B68" s="15" t="s">
        <v>35</v>
      </c>
      <c r="C68" s="15">
        <v>1</v>
      </c>
      <c r="D68" s="16"/>
      <c r="E68" s="118"/>
      <c r="F68">
        <f>IF(ISTEXT(B68),COUNTIF('CMOR-LIST'!E$142:E$188,'3D-variables'!B68),"-")</f>
        <v>1</v>
      </c>
    </row>
    <row r="69" spans="1:6" ht="12">
      <c r="A69" s="15" t="s">
        <v>637</v>
      </c>
      <c r="B69" s="15" t="s">
        <v>113</v>
      </c>
      <c r="C69" s="15" t="s">
        <v>288</v>
      </c>
      <c r="D69" s="16"/>
      <c r="E69" s="118"/>
      <c r="F69">
        <f>IF(ISTEXT(B69),COUNTIF('CMOR-LIST'!E$142:E$188,'3D-variables'!B69),"-")</f>
        <v>1</v>
      </c>
    </row>
    <row r="70" spans="1:6" ht="24">
      <c r="A70" s="15" t="s">
        <v>627</v>
      </c>
      <c r="B70" s="15" t="s">
        <v>114</v>
      </c>
      <c r="C70" s="15" t="s">
        <v>288</v>
      </c>
      <c r="D70" s="16"/>
      <c r="E70" s="119" t="s">
        <v>847</v>
      </c>
      <c r="F70">
        <f>IF(ISTEXT(B70),COUNTIF('CMOR-LIST'!E$142:E$188,'3D-variables'!B70),"-")</f>
        <v>1</v>
      </c>
    </row>
    <row r="71" spans="1:6" ht="12">
      <c r="A71" s="15" t="s">
        <v>626</v>
      </c>
      <c r="B71" s="15" t="s">
        <v>115</v>
      </c>
      <c r="C71" s="15" t="s">
        <v>288</v>
      </c>
      <c r="D71" s="16"/>
      <c r="E71" s="118"/>
      <c r="F71">
        <f>IF(ISTEXT(B71),COUNTIF('CMOR-LIST'!E$142:E$188,'3D-variables'!B71),"-")</f>
        <v>1</v>
      </c>
    </row>
    <row r="72" spans="1:6" ht="12">
      <c r="A72" s="15"/>
      <c r="B72" s="15"/>
      <c r="C72" s="15"/>
      <c r="D72" s="16"/>
      <c r="E72" s="118"/>
      <c r="F72" t="str">
        <f>IF(ISTEXT(B72),COUNTIF('CMOR-LIST'!E$142:E$188,'3D-variables'!B72),"-")</f>
        <v>-</v>
      </c>
    </row>
    <row r="73" spans="1:6" ht="12">
      <c r="A73" s="15" t="s">
        <v>917</v>
      </c>
      <c r="B73" s="15" t="s">
        <v>39</v>
      </c>
      <c r="C73" s="15">
        <v>1</v>
      </c>
      <c r="D73" s="16"/>
      <c r="E73" s="118"/>
      <c r="F73">
        <f>IF(ISTEXT(B73),COUNTIF('CMOR-LIST'!E$142:E$188,'3D-variables'!B73),"-")</f>
        <v>1</v>
      </c>
    </row>
    <row r="74" spans="1:6" ht="12">
      <c r="A74" s="15" t="s">
        <v>551</v>
      </c>
      <c r="B74" s="15" t="s">
        <v>116</v>
      </c>
      <c r="C74" s="15" t="s">
        <v>288</v>
      </c>
      <c r="D74" s="16"/>
      <c r="E74" s="118"/>
      <c r="F74">
        <f>IF(ISTEXT(B74),COUNTIF('CMOR-LIST'!E$142:E$188,'3D-variables'!B74),"-")</f>
        <v>1</v>
      </c>
    </row>
    <row r="75" spans="1:6" ht="12">
      <c r="A75" s="15"/>
      <c r="B75" s="15"/>
      <c r="C75" s="15"/>
      <c r="D75" s="16"/>
      <c r="E75" s="118"/>
      <c r="F75" t="str">
        <f>IF(ISTEXT(B75),COUNTIF('CMOR-LIST'!E$142:E$188,'3D-variables'!B75),"-")</f>
        <v>-</v>
      </c>
    </row>
    <row r="76" spans="1:6" ht="12">
      <c r="A76" s="15" t="s">
        <v>918</v>
      </c>
      <c r="B76" s="15" t="s">
        <v>41</v>
      </c>
      <c r="C76" s="15">
        <v>1</v>
      </c>
      <c r="D76" s="16"/>
      <c r="E76" s="118"/>
      <c r="F76">
        <f>IF(ISTEXT(B76),COUNTIF('CMOR-LIST'!E$142:E$188,'3D-variables'!B76),"-")</f>
        <v>1</v>
      </c>
    </row>
    <row r="77" spans="1:6" ht="12">
      <c r="A77" s="15" t="s">
        <v>549</v>
      </c>
      <c r="B77" s="15" t="s">
        <v>56</v>
      </c>
      <c r="C77" s="15" t="s">
        <v>288</v>
      </c>
      <c r="D77" s="16"/>
      <c r="E77" s="118"/>
      <c r="F77">
        <f>IF(ISTEXT(B77),COUNTIF('CMOR-LIST'!E$142:E$188,'3D-variables'!B77),"-")</f>
        <v>1</v>
      </c>
    </row>
  </sheetData>
  <mergeCells count="10">
    <mergeCell ref="A48:D48"/>
    <mergeCell ref="A25:D25"/>
    <mergeCell ref="A33:D33"/>
    <mergeCell ref="A1:C1"/>
    <mergeCell ref="A3:D3"/>
    <mergeCell ref="A4:D4"/>
    <mergeCell ref="A10:D10"/>
    <mergeCell ref="A26:D26"/>
    <mergeCell ref="A37:D37"/>
    <mergeCell ref="A18:D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37"/>
  <sheetViews>
    <sheetView zoomScale="150" zoomScaleNormal="150" workbookViewId="0" topLeftCell="A1">
      <pane xSplit="1" ySplit="2" topLeftCell="B23" activePane="bottomRight" state="frozen"/>
      <selection pane="topLeft" activeCell="A1" sqref="A1"/>
      <selection pane="topRight" activeCell="B1" sqref="B1"/>
      <selection pane="bottomLeft" activeCell="A3" sqref="A3"/>
      <selection pane="bottomRight" activeCell="D1" sqref="D1:D65536"/>
    </sheetView>
  </sheetViews>
  <sheetFormatPr defaultColWidth="11.57421875" defaultRowHeight="12.75"/>
  <cols>
    <col min="1" max="1" width="24.140625" style="21" customWidth="1"/>
    <col min="2" max="2" width="42.7109375" style="21" customWidth="1"/>
    <col min="3" max="3" width="10.421875" style="21" customWidth="1"/>
    <col min="4" max="4" width="10.140625" style="21" customWidth="1"/>
    <col min="5" max="5" width="14.28125" style="21" customWidth="1"/>
    <col min="6" max="6" width="11.140625" style="21" customWidth="1"/>
    <col min="7" max="7" width="55.140625" style="21" customWidth="1"/>
    <col min="8" max="8" width="17.8515625" style="22" customWidth="1"/>
    <col min="9" max="16384" width="11.421875" style="21" customWidth="1"/>
  </cols>
  <sheetData>
    <row r="1" spans="1:8" s="14" customFormat="1" ht="111.75" customHeight="1">
      <c r="A1" s="23"/>
      <c r="B1" s="24" t="s">
        <v>940</v>
      </c>
      <c r="C1" s="25"/>
      <c r="D1" s="25"/>
      <c r="E1" s="25"/>
      <c r="F1" s="25"/>
      <c r="G1" s="26"/>
      <c r="H1" s="27"/>
    </row>
    <row r="2" spans="1:8" s="30" customFormat="1" ht="19.5">
      <c r="A2" s="28" t="s">
        <v>501</v>
      </c>
      <c r="B2" s="28" t="s">
        <v>502</v>
      </c>
      <c r="C2" s="28" t="s">
        <v>503</v>
      </c>
      <c r="D2" s="28" t="s">
        <v>498</v>
      </c>
      <c r="E2" s="28" t="s">
        <v>499</v>
      </c>
      <c r="F2" s="28" t="s">
        <v>500</v>
      </c>
      <c r="G2" s="28" t="s">
        <v>583</v>
      </c>
      <c r="H2" s="29" t="s">
        <v>396</v>
      </c>
    </row>
    <row r="3" spans="1:8" s="32" customFormat="1" ht="9.75">
      <c r="A3" s="31" t="s">
        <v>397</v>
      </c>
      <c r="B3" s="31"/>
      <c r="C3" s="31"/>
      <c r="E3" s="31"/>
      <c r="F3" s="31"/>
      <c r="G3" s="31"/>
      <c r="H3" s="33"/>
    </row>
    <row r="4" spans="1:8" s="14" customFormat="1" ht="24">
      <c r="A4" s="14" t="s">
        <v>398</v>
      </c>
      <c r="B4" s="14" t="s">
        <v>399</v>
      </c>
      <c r="C4" s="14" t="s">
        <v>399</v>
      </c>
      <c r="D4" s="14" t="s">
        <v>399</v>
      </c>
      <c r="E4" s="14" t="s">
        <v>399</v>
      </c>
      <c r="F4" s="34" t="s">
        <v>584</v>
      </c>
      <c r="G4" s="14" t="s">
        <v>570</v>
      </c>
      <c r="H4" s="27"/>
    </row>
    <row r="5" spans="1:8" s="14" customFormat="1" ht="39.75">
      <c r="A5" s="14" t="s">
        <v>587</v>
      </c>
      <c r="B5" s="14" t="s">
        <v>389</v>
      </c>
      <c r="C5" s="14" t="s">
        <v>390</v>
      </c>
      <c r="D5" s="14" t="s">
        <v>390</v>
      </c>
      <c r="E5" s="34" t="s">
        <v>389</v>
      </c>
      <c r="F5" s="14" t="s">
        <v>391</v>
      </c>
      <c r="G5" s="14" t="s">
        <v>792</v>
      </c>
      <c r="H5" s="27" t="s">
        <v>836</v>
      </c>
    </row>
    <row r="6" spans="1:8" s="14" customFormat="1" ht="39.75">
      <c r="A6" s="14" t="s">
        <v>837</v>
      </c>
      <c r="B6" s="34" t="s">
        <v>838</v>
      </c>
      <c r="C6" s="14" t="s">
        <v>839</v>
      </c>
      <c r="D6" s="14" t="s">
        <v>839</v>
      </c>
      <c r="E6" s="14" t="s">
        <v>838</v>
      </c>
      <c r="F6" s="14" t="s">
        <v>840</v>
      </c>
      <c r="G6" s="14" t="s">
        <v>711</v>
      </c>
      <c r="H6" s="27" t="s">
        <v>712</v>
      </c>
    </row>
    <row r="7" spans="1:8" s="35" customFormat="1" ht="36.75" customHeight="1">
      <c r="A7" s="157" t="s">
        <v>793</v>
      </c>
      <c r="B7" s="36" t="s">
        <v>861</v>
      </c>
      <c r="C7" s="35" t="s">
        <v>699</v>
      </c>
      <c r="D7" s="35" t="s">
        <v>699</v>
      </c>
      <c r="E7" s="35" t="s">
        <v>628</v>
      </c>
      <c r="F7" s="35">
        <v>1</v>
      </c>
      <c r="G7" s="35" t="s">
        <v>361</v>
      </c>
      <c r="H7" s="37"/>
    </row>
    <row r="8" spans="1:8" s="35" customFormat="1" ht="27.75" customHeight="1">
      <c r="A8" s="157"/>
      <c r="B8" s="36" t="s">
        <v>719</v>
      </c>
      <c r="C8" s="35" t="s">
        <v>699</v>
      </c>
      <c r="D8" s="35" t="s">
        <v>699</v>
      </c>
      <c r="E8" s="35" t="s">
        <v>720</v>
      </c>
      <c r="F8" s="35">
        <v>1</v>
      </c>
      <c r="G8" s="35" t="s">
        <v>362</v>
      </c>
      <c r="H8" s="37"/>
    </row>
    <row r="9" spans="1:8" s="35" customFormat="1" ht="36.75" customHeight="1">
      <c r="A9" s="157"/>
      <c r="B9" s="36" t="s">
        <v>719</v>
      </c>
      <c r="C9" s="35" t="s">
        <v>699</v>
      </c>
      <c r="D9" s="35" t="s">
        <v>699</v>
      </c>
      <c r="E9" s="35" t="s">
        <v>808</v>
      </c>
      <c r="F9" s="35">
        <v>1</v>
      </c>
      <c r="G9" s="35" t="s">
        <v>279</v>
      </c>
      <c r="H9" s="37"/>
    </row>
    <row r="10" spans="1:8" s="35" customFormat="1" ht="54.75" customHeight="1">
      <c r="A10" s="157"/>
      <c r="B10" s="35" t="s">
        <v>455</v>
      </c>
      <c r="C10" s="35" t="s">
        <v>699</v>
      </c>
      <c r="D10" s="35" t="s">
        <v>699</v>
      </c>
      <c r="E10" s="35" t="s">
        <v>561</v>
      </c>
      <c r="F10" s="35" t="s">
        <v>385</v>
      </c>
      <c r="G10" s="35" t="s">
        <v>909</v>
      </c>
      <c r="H10" s="37" t="s">
        <v>804</v>
      </c>
    </row>
    <row r="11" spans="1:8" s="32" customFormat="1" ht="9.75">
      <c r="A11" s="31" t="s">
        <v>805</v>
      </c>
      <c r="B11" s="31"/>
      <c r="C11" s="31"/>
      <c r="E11" s="31"/>
      <c r="F11" s="31"/>
      <c r="G11" s="31"/>
      <c r="H11" s="33"/>
    </row>
    <row r="12" spans="1:8" s="14" customFormat="1" ht="12">
      <c r="A12" s="35" t="s">
        <v>806</v>
      </c>
      <c r="B12" s="36" t="s">
        <v>861</v>
      </c>
      <c r="C12" s="14" t="s">
        <v>699</v>
      </c>
      <c r="D12" s="14" t="s">
        <v>807</v>
      </c>
      <c r="E12" s="14" t="s">
        <v>807</v>
      </c>
      <c r="F12" s="14">
        <v>1</v>
      </c>
      <c r="H12" s="27"/>
    </row>
    <row r="13" spans="1:8" s="14" customFormat="1" ht="19.5">
      <c r="A13" s="35" t="s">
        <v>893</v>
      </c>
      <c r="B13" s="36" t="s">
        <v>861</v>
      </c>
      <c r="C13" s="14" t="s">
        <v>894</v>
      </c>
      <c r="D13" s="14" t="s">
        <v>102</v>
      </c>
      <c r="E13" s="14" t="s">
        <v>895</v>
      </c>
      <c r="F13" s="14">
        <v>1</v>
      </c>
      <c r="H13" s="27"/>
    </row>
    <row r="14" spans="1:8" s="14" customFormat="1" ht="12">
      <c r="A14" s="35" t="s">
        <v>896</v>
      </c>
      <c r="B14" s="36" t="s">
        <v>999</v>
      </c>
      <c r="C14" s="14" t="s">
        <v>699</v>
      </c>
      <c r="D14" s="14" t="s">
        <v>939</v>
      </c>
      <c r="E14" s="14" t="s">
        <v>939</v>
      </c>
      <c r="F14" s="14">
        <v>1</v>
      </c>
      <c r="H14" s="27"/>
    </row>
    <row r="15" spans="1:8" s="14" customFormat="1" ht="12">
      <c r="A15" s="35" t="s">
        <v>991</v>
      </c>
      <c r="B15" s="36" t="s">
        <v>999</v>
      </c>
      <c r="C15" s="14" t="s">
        <v>699</v>
      </c>
      <c r="D15" s="14" t="s">
        <v>992</v>
      </c>
      <c r="E15" s="14" t="s">
        <v>992</v>
      </c>
      <c r="F15" s="14">
        <v>1</v>
      </c>
      <c r="H15" s="27"/>
    </row>
    <row r="16" spans="1:8" s="14" customFormat="1" ht="19.5">
      <c r="A16" s="35" t="s">
        <v>764</v>
      </c>
      <c r="B16" s="36" t="s">
        <v>999</v>
      </c>
      <c r="C16" s="14" t="s">
        <v>894</v>
      </c>
      <c r="D16" s="14" t="s">
        <v>103</v>
      </c>
      <c r="E16" s="14" t="s">
        <v>765</v>
      </c>
      <c r="F16" s="14">
        <v>1</v>
      </c>
      <c r="H16" s="27"/>
    </row>
    <row r="17" spans="1:8" s="14" customFormat="1" ht="19.5">
      <c r="A17" s="35" t="s">
        <v>766</v>
      </c>
      <c r="B17" s="36" t="s">
        <v>999</v>
      </c>
      <c r="C17" s="14" t="s">
        <v>894</v>
      </c>
      <c r="D17" s="14" t="s">
        <v>104</v>
      </c>
      <c r="E17" s="14" t="s">
        <v>767</v>
      </c>
      <c r="F17" s="14">
        <v>1</v>
      </c>
      <c r="H17" s="27"/>
    </row>
    <row r="18" spans="1:8" s="14" customFormat="1" ht="19.5">
      <c r="A18" s="35" t="s">
        <v>768</v>
      </c>
      <c r="B18" s="36" t="s">
        <v>999</v>
      </c>
      <c r="C18" s="14" t="s">
        <v>699</v>
      </c>
      <c r="D18" s="14" t="s">
        <v>769</v>
      </c>
      <c r="E18" s="14" t="s">
        <v>769</v>
      </c>
      <c r="F18" s="14">
        <v>1</v>
      </c>
      <c r="H18" s="27"/>
    </row>
    <row r="19" spans="1:8" s="14" customFormat="1" ht="19.5">
      <c r="A19" s="35" t="s">
        <v>770</v>
      </c>
      <c r="B19" s="36" t="s">
        <v>999</v>
      </c>
      <c r="C19" s="14" t="s">
        <v>699</v>
      </c>
      <c r="D19" s="14" t="s">
        <v>992</v>
      </c>
      <c r="E19" s="14" t="s">
        <v>992</v>
      </c>
      <c r="F19" s="14">
        <v>1</v>
      </c>
      <c r="H19" s="27"/>
    </row>
    <row r="20" spans="1:8" s="14" customFormat="1" ht="19.5">
      <c r="A20" s="35" t="s">
        <v>675</v>
      </c>
      <c r="B20" s="36" t="s">
        <v>999</v>
      </c>
      <c r="C20" s="14" t="s">
        <v>894</v>
      </c>
      <c r="D20" s="14" t="s">
        <v>105</v>
      </c>
      <c r="E20" s="14" t="s">
        <v>1005</v>
      </c>
      <c r="F20" s="14">
        <v>1</v>
      </c>
      <c r="H20" s="27"/>
    </row>
    <row r="21" spans="1:8" s="14" customFormat="1" ht="19.5">
      <c r="A21" s="35" t="s">
        <v>733</v>
      </c>
      <c r="B21" s="36" t="s">
        <v>999</v>
      </c>
      <c r="C21" s="14" t="s">
        <v>894</v>
      </c>
      <c r="D21" s="14" t="s">
        <v>104</v>
      </c>
      <c r="E21" s="14" t="s">
        <v>767</v>
      </c>
      <c r="F21" s="14">
        <v>1</v>
      </c>
      <c r="H21" s="27"/>
    </row>
    <row r="22" spans="1:8" s="14" customFormat="1" ht="9.75">
      <c r="A22" s="35" t="s">
        <v>751</v>
      </c>
      <c r="B22" s="35" t="s">
        <v>455</v>
      </c>
      <c r="C22" s="14" t="s">
        <v>699</v>
      </c>
      <c r="D22" s="14" t="s">
        <v>752</v>
      </c>
      <c r="E22" s="14" t="s">
        <v>752</v>
      </c>
      <c r="F22" s="14">
        <v>1</v>
      </c>
      <c r="H22" s="27"/>
    </row>
    <row r="23" spans="1:8" s="14" customFormat="1" ht="9.75">
      <c r="A23" s="35" t="s">
        <v>753</v>
      </c>
      <c r="B23" s="35" t="s">
        <v>455</v>
      </c>
      <c r="C23" s="14" t="s">
        <v>699</v>
      </c>
      <c r="D23" s="14" t="s">
        <v>673</v>
      </c>
      <c r="E23" s="14" t="s">
        <v>673</v>
      </c>
      <c r="F23" s="14">
        <v>1</v>
      </c>
      <c r="H23" s="27"/>
    </row>
    <row r="24" spans="1:8" s="14" customFormat="1" ht="19.5">
      <c r="A24" s="35" t="s">
        <v>674</v>
      </c>
      <c r="B24" s="35" t="s">
        <v>455</v>
      </c>
      <c r="C24" s="14" t="s">
        <v>894</v>
      </c>
      <c r="D24" s="14" t="s">
        <v>106</v>
      </c>
      <c r="E24" s="14" t="s">
        <v>506</v>
      </c>
      <c r="F24" s="14" t="s">
        <v>385</v>
      </c>
      <c r="H24" s="27"/>
    </row>
    <row r="25" spans="1:8" s="14" customFormat="1" ht="19.5">
      <c r="A25" s="35" t="s">
        <v>507</v>
      </c>
      <c r="B25" s="35" t="s">
        <v>455</v>
      </c>
      <c r="C25" s="14" t="s">
        <v>894</v>
      </c>
      <c r="D25" s="14" t="s">
        <v>107</v>
      </c>
      <c r="E25" s="14" t="s">
        <v>508</v>
      </c>
      <c r="F25" s="14">
        <v>1</v>
      </c>
      <c r="H25" s="27"/>
    </row>
    <row r="26" spans="1:8" s="14" customFormat="1" ht="9.75">
      <c r="A26" s="14" t="s">
        <v>607</v>
      </c>
      <c r="B26" s="14" t="s">
        <v>585</v>
      </c>
      <c r="C26" s="14">
        <v>0</v>
      </c>
      <c r="D26" s="14" t="s">
        <v>586</v>
      </c>
      <c r="E26" s="14" t="s">
        <v>586</v>
      </c>
      <c r="F26" s="14" t="s">
        <v>493</v>
      </c>
      <c r="H26" s="27"/>
    </row>
    <row r="27" spans="1:8" s="14" customFormat="1" ht="12">
      <c r="A27" s="34" t="s">
        <v>683</v>
      </c>
      <c r="B27" s="34" t="s">
        <v>684</v>
      </c>
      <c r="C27" s="14">
        <v>0</v>
      </c>
      <c r="D27" s="14" t="s">
        <v>685</v>
      </c>
      <c r="E27" s="14" t="s">
        <v>685</v>
      </c>
      <c r="F27" s="14" t="s">
        <v>493</v>
      </c>
      <c r="H27" s="27"/>
    </row>
    <row r="28" spans="1:8" s="14" customFormat="1" ht="30">
      <c r="A28" s="14" t="s">
        <v>686</v>
      </c>
      <c r="B28" s="34" t="s">
        <v>405</v>
      </c>
      <c r="C28" s="14" t="s">
        <v>687</v>
      </c>
      <c r="D28" s="14" t="s">
        <v>492</v>
      </c>
      <c r="E28" s="14" t="s">
        <v>492</v>
      </c>
      <c r="F28" s="14" t="s">
        <v>493</v>
      </c>
      <c r="G28" s="14" t="s">
        <v>406</v>
      </c>
      <c r="H28" s="27"/>
    </row>
    <row r="29" spans="1:8" s="14" customFormat="1" ht="30">
      <c r="A29" s="34" t="s">
        <v>383</v>
      </c>
      <c r="B29" s="34" t="s">
        <v>245</v>
      </c>
      <c r="C29" s="14" t="s">
        <v>777</v>
      </c>
      <c r="D29" s="14" t="s">
        <v>384</v>
      </c>
      <c r="E29" s="14" t="s">
        <v>384</v>
      </c>
      <c r="F29" s="14" t="s">
        <v>385</v>
      </c>
      <c r="G29" s="14" t="s">
        <v>569</v>
      </c>
      <c r="H29" s="27"/>
    </row>
    <row r="30" spans="1:8" s="14" customFormat="1" ht="9.75">
      <c r="A30" s="35"/>
      <c r="B30" s="35"/>
      <c r="H30" s="27"/>
    </row>
    <row r="31" spans="1:8" s="14" customFormat="1" ht="9.75">
      <c r="A31" s="38" t="s">
        <v>970</v>
      </c>
      <c r="B31" s="38"/>
      <c r="C31" s="38"/>
      <c r="D31" s="38"/>
      <c r="E31" s="38"/>
      <c r="F31" s="38"/>
      <c r="G31" s="38"/>
      <c r="H31" s="27"/>
    </row>
    <row r="32" spans="1:8" s="35" customFormat="1" ht="9.75">
      <c r="A32" s="35" t="s">
        <v>778</v>
      </c>
      <c r="B32" s="35" t="s">
        <v>841</v>
      </c>
      <c r="C32" s="35" t="s">
        <v>850</v>
      </c>
      <c r="D32" s="110" t="s">
        <v>100</v>
      </c>
      <c r="E32" s="35" t="s">
        <v>856</v>
      </c>
      <c r="F32" s="35">
        <v>1</v>
      </c>
      <c r="G32" s="110"/>
      <c r="H32" s="37"/>
    </row>
    <row r="33" spans="1:8" s="14" customFormat="1" ht="24">
      <c r="A33" s="35" t="s">
        <v>857</v>
      </c>
      <c r="B33" s="14" t="s">
        <v>858</v>
      </c>
      <c r="C33" s="14" t="s">
        <v>850</v>
      </c>
      <c r="D33" s="14" t="s">
        <v>101</v>
      </c>
      <c r="E33" s="14" t="s">
        <v>856</v>
      </c>
      <c r="F33" s="14">
        <v>1</v>
      </c>
      <c r="G33" s="39" t="s">
        <v>772</v>
      </c>
      <c r="H33" s="27"/>
    </row>
    <row r="34" spans="1:8" s="14" customFormat="1" ht="9.75">
      <c r="A34" s="35" t="s">
        <v>773</v>
      </c>
      <c r="B34" s="14" t="s">
        <v>774</v>
      </c>
      <c r="C34" s="14" t="s">
        <v>850</v>
      </c>
      <c r="D34" s="14" t="s">
        <v>775</v>
      </c>
      <c r="E34" s="14" t="s">
        <v>856</v>
      </c>
      <c r="F34" s="14" t="s">
        <v>391</v>
      </c>
      <c r="H34" s="27"/>
    </row>
    <row r="35" spans="1:8" s="14" customFormat="1" ht="9.75">
      <c r="A35" s="35" t="s">
        <v>776</v>
      </c>
      <c r="B35" s="14" t="s">
        <v>832</v>
      </c>
      <c r="C35" s="14" t="s">
        <v>850</v>
      </c>
      <c r="D35" s="14" t="s">
        <v>833</v>
      </c>
      <c r="E35" s="14" t="s">
        <v>856</v>
      </c>
      <c r="F35" s="14" t="s">
        <v>840</v>
      </c>
      <c r="H35" s="27"/>
    </row>
    <row r="36" spans="1:8" s="14" customFormat="1" ht="9.75">
      <c r="A36" s="35" t="s">
        <v>834</v>
      </c>
      <c r="B36" s="14" t="s">
        <v>835</v>
      </c>
      <c r="C36" s="14" t="s">
        <v>850</v>
      </c>
      <c r="D36" s="14" t="s">
        <v>855</v>
      </c>
      <c r="E36" s="14" t="s">
        <v>856</v>
      </c>
      <c r="F36" s="14" t="s">
        <v>385</v>
      </c>
      <c r="H36" s="27"/>
    </row>
    <row r="37" s="14" customFormat="1" ht="9.75">
      <c r="H37" s="27"/>
    </row>
  </sheetData>
  <mergeCells count="1">
    <mergeCell ref="A7:A10"/>
  </mergeCells>
  <hyperlinks>
    <hyperlink ref="G33" r:id="rId1" display="http://www.cgd.ucar.edu/cms/eaton/cf-metadata/CF-1.0.html section 5.4. The station number may be found in table 3.3"/>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L377"/>
  <sheetViews>
    <sheetView zoomScale="150" zoomScaleNormal="150" workbookViewId="0" topLeftCell="A294">
      <selection activeCell="A189" sqref="A189:A298"/>
    </sheetView>
  </sheetViews>
  <sheetFormatPr defaultColWidth="34.28125" defaultRowHeight="12.75"/>
  <cols>
    <col min="1" max="1" width="42.140625" style="111" customWidth="1"/>
    <col min="2" max="2" width="21.140625" style="112" customWidth="1"/>
    <col min="3" max="3" width="17.8515625" style="112" customWidth="1"/>
    <col min="4" max="4" width="35.00390625" style="112" customWidth="1"/>
    <col min="5" max="5" width="22.7109375" style="112" customWidth="1"/>
    <col min="6" max="6" width="14.28125" style="112" customWidth="1"/>
    <col min="7" max="7" width="42.00390625" style="121" customWidth="1"/>
    <col min="8" max="8" width="14.8515625" style="112" customWidth="1"/>
    <col min="9" max="16384" width="34.28125" style="111" customWidth="1"/>
  </cols>
  <sheetData>
    <row r="1" spans="1:11" ht="30">
      <c r="A1" s="111" t="s">
        <v>1065</v>
      </c>
      <c r="B1" s="106" t="s">
        <v>131</v>
      </c>
      <c r="C1" s="106" t="s">
        <v>71</v>
      </c>
      <c r="D1" s="106" t="s">
        <v>127</v>
      </c>
      <c r="E1" s="106" t="s">
        <v>128</v>
      </c>
      <c r="F1" s="106" t="s">
        <v>129</v>
      </c>
      <c r="G1" s="106" t="s">
        <v>130</v>
      </c>
      <c r="H1" s="106" t="s">
        <v>1038</v>
      </c>
      <c r="I1" s="106" t="s">
        <v>1046</v>
      </c>
      <c r="J1" s="106" t="s">
        <v>1047</v>
      </c>
      <c r="K1" s="106" t="s">
        <v>1048</v>
      </c>
    </row>
    <row r="2" spans="4:8" ht="12">
      <c r="D2" s="107" t="s">
        <v>76</v>
      </c>
      <c r="E2" s="108"/>
      <c r="F2" s="108"/>
      <c r="G2" s="108"/>
      <c r="H2" s="108"/>
    </row>
    <row r="3" spans="1:11" ht="60">
      <c r="A3" s="73" t="str">
        <f>IF(ISTEXT(E3),"!====LFFvariable_entry: "&amp;E3&amp;"LFF!====LFF"&amp;"standard_name: "&amp;G3&amp;"LFF"&amp;"units:"&amp;F3&amp;"LFF"&amp;(IF(ISTEXT(C3),"cell_methods: "&amp;C3&amp;"LFF",""))&amp;"long_name: "&amp;D3&amp;"LFF"&amp;"dimensions: "&amp;B3&amp;"LFF"&amp;(IF(LEN(K3)&gt;0,"positive: "&amp;K3&amp;"LFF",""))&amp;"valid_min: "&amp;I3&amp;"LFF"&amp;"valid_max: "&amp;J3&amp;"LFF","")</f>
        <v>!====LFFvariable_entry: areaLFF!====LFFstandard_name: areaLFFunits:m2LFFlong_name: grid-cell  areaLFFdimensions: longitude latitudeLFFvalid_min: 0.0LFFvalid_max: 10000LFF</v>
      </c>
      <c r="B3" s="109" t="s">
        <v>72</v>
      </c>
      <c r="D3" s="91" t="str">
        <f>'2D-variables'!A5</f>
        <v>grid-cell  area</v>
      </c>
      <c r="E3" s="91" t="str">
        <f>'2D-variables'!B5</f>
        <v>area</v>
      </c>
      <c r="F3" s="91" t="str">
        <f>'2D-variables'!C5</f>
        <v>m2</v>
      </c>
      <c r="G3" s="91" t="s">
        <v>411</v>
      </c>
      <c r="H3" s="91"/>
      <c r="I3" s="91" t="s">
        <v>1049</v>
      </c>
      <c r="J3" s="91">
        <v>10000</v>
      </c>
      <c r="K3" s="111">
        <f>IF(LEFT(E3,3)="wet","down",IF(LEFT(E3,3)="dry","down",IF(LEFT(E3,3)="sed","down",IF(LEFT(E3,4)="prec","down",IF(LEFT(E3,3)="emi","up","")))))&amp;IF(ISNUMBER(SEARCH("down",D3&amp;G3)),"down",IF(ISNUMBER(SEARCH("up",D3&amp;G3)),"up",""))</f>
      </c>
    </row>
    <row r="4" spans="1:11" ht="60">
      <c r="A4" s="73" t="str">
        <f aca="true" t="shared" si="0" ref="A4:A67">IF(ISTEXT(E4),"!====LFFvariable_entry: "&amp;E4&amp;"LFF!====LFF"&amp;"standard_name: "&amp;G4&amp;"LFF"&amp;"units:"&amp;F4&amp;"LFF"&amp;(IF(ISTEXT(C4),"cell_methods: "&amp;C4&amp;"LFF",""))&amp;"long_name: "&amp;D4&amp;"LFF"&amp;"dimensions: "&amp;B4&amp;"LFF"&amp;(IF(LEN(K4)&gt;0,"positive: "&amp;K4&amp;"LFF",""))&amp;"valid_min: "&amp;I4&amp;"LFF"&amp;"valid_max: "&amp;J4&amp;"LFF","")</f>
        <v>!====LFFvariable_entry: landfLFF!====LFFstandard_name: land_area_fractionLFFunits:1LFFlong_name: land fractionLFFdimensions: longitude latitudeLFFvalid_min: 0.0LFFvalid_max: 10000LFF</v>
      </c>
      <c r="B4" s="109" t="s">
        <v>72</v>
      </c>
      <c r="C4" s="109"/>
      <c r="D4" s="91" t="str">
        <f>'2D-variables'!A6</f>
        <v>land fraction</v>
      </c>
      <c r="E4" s="91" t="str">
        <f>'2D-variables'!B6</f>
        <v>landf</v>
      </c>
      <c r="F4" s="91">
        <f>'2D-variables'!C6</f>
        <v>1</v>
      </c>
      <c r="G4" s="91" t="s">
        <v>467</v>
      </c>
      <c r="H4" s="91"/>
      <c r="I4" s="91" t="s">
        <v>1049</v>
      </c>
      <c r="J4" s="91">
        <v>10000</v>
      </c>
      <c r="K4" s="111">
        <f aca="true" t="shared" si="1" ref="K4:K67">IF(LEFT(E4,3)="wet","down",IF(LEFT(E4,3)="dry","down",IF(LEFT(E4,3)="sed","down",IF(LEFT(E4,4)="prec","down",IF(LEFT(E4,3)="emi","up","")))))&amp;IF(ISNUMBER(SEARCH("down",D4&amp;G4)),"down",IF(ISNUMBER(SEARCH("up",D4&amp;G4)),"up",""))</f>
      </c>
    </row>
    <row r="5" spans="1:11" ht="60">
      <c r="A5" s="73" t="str">
        <f t="shared" si="0"/>
        <v>!====LFFvariable_entry: orogLFF!====LFFstandard_name: surface_altitudeLFFunits:mLFFlong_name: surface altitudeLFFdimensions: longitude latitudeLFFvalid_min: 0.0LFFvalid_max: 10000LFF</v>
      </c>
      <c r="B5" s="109" t="s">
        <v>72</v>
      </c>
      <c r="C5" s="109"/>
      <c r="D5" s="91" t="str">
        <f>'2D-variables'!A7</f>
        <v>surface altitude</v>
      </c>
      <c r="E5" s="91" t="str">
        <f>'2D-variables'!B7</f>
        <v>orog</v>
      </c>
      <c r="F5" s="91" t="str">
        <f>'2D-variables'!C7</f>
        <v>m</v>
      </c>
      <c r="G5" s="91" t="s">
        <v>245</v>
      </c>
      <c r="H5" s="91"/>
      <c r="I5" s="91" t="s">
        <v>1049</v>
      </c>
      <c r="J5" s="91">
        <v>10000</v>
      </c>
      <c r="K5" s="111">
        <f t="shared" si="1"/>
      </c>
    </row>
    <row r="6" spans="1:11" ht="12">
      <c r="A6" s="73">
        <f t="shared" si="0"/>
      </c>
      <c r="B6" s="109"/>
      <c r="C6" s="109"/>
      <c r="D6" s="91"/>
      <c r="E6" s="91"/>
      <c r="F6" s="91"/>
      <c r="G6" s="91"/>
      <c r="H6" s="91"/>
      <c r="I6" s="91" t="s">
        <v>1049</v>
      </c>
      <c r="J6" s="91">
        <v>10000</v>
      </c>
      <c r="K6" s="111">
        <f t="shared" si="1"/>
      </c>
    </row>
    <row r="7" spans="1:11" ht="12">
      <c r="A7" s="73">
        <f t="shared" si="0"/>
      </c>
      <c r="D7" s="91"/>
      <c r="E7" s="91"/>
      <c r="F7" s="91"/>
      <c r="G7" s="91"/>
      <c r="H7" s="91"/>
      <c r="I7" s="91" t="s">
        <v>1049</v>
      </c>
      <c r="J7" s="91">
        <v>10000</v>
      </c>
      <c r="K7" s="111">
        <f t="shared" si="1"/>
      </c>
    </row>
    <row r="8" spans="1:11" ht="19.5">
      <c r="A8" s="73">
        <f t="shared" si="0"/>
      </c>
      <c r="D8" s="107" t="s">
        <v>1037</v>
      </c>
      <c r="E8" s="108"/>
      <c r="F8" s="108"/>
      <c r="G8" s="108"/>
      <c r="H8" s="91"/>
      <c r="I8" s="91" t="s">
        <v>1049</v>
      </c>
      <c r="J8" s="91">
        <v>10000</v>
      </c>
      <c r="K8" s="111">
        <f t="shared" si="1"/>
      </c>
    </row>
    <row r="9" spans="1:11" ht="72">
      <c r="A9" s="73" t="str">
        <f t="shared" si="0"/>
        <v>!====LFFvariable_entry: mmrtrXXLFF!====LFFstandard_name: mass_fraction_of_tracer_dry_aerosol_in_airLFFunits:1LFFcell_methods: time: meanLFFlong_name: mmr of tracer xLFFdimensions: station timeLFFvalid_min: 0.0LFFvalid_max: 10000LFF</v>
      </c>
      <c r="B9" s="109" t="s">
        <v>74</v>
      </c>
      <c r="C9" s="109" t="s">
        <v>132</v>
      </c>
      <c r="D9" s="91" t="str">
        <f>'0D-variables'!A10</f>
        <v>mmr of tracer x</v>
      </c>
      <c r="E9" s="91" t="str">
        <f>'0D-variables'!B10</f>
        <v>mmrtrXX</v>
      </c>
      <c r="F9" s="91">
        <f>'0D-variables'!C10</f>
        <v>1</v>
      </c>
      <c r="G9" s="91" t="s">
        <v>1073</v>
      </c>
      <c r="H9" s="91">
        <f aca="true" t="shared" si="2" ref="H9:H18">COUNTIF(E$9:E$18,E9)</f>
        <v>1</v>
      </c>
      <c r="I9" s="91" t="s">
        <v>1049</v>
      </c>
      <c r="J9" s="91">
        <v>10000</v>
      </c>
      <c r="K9" s="111">
        <f t="shared" si="1"/>
      </c>
    </row>
    <row r="10" spans="1:11" ht="72">
      <c r="A10" s="73" t="str">
        <f t="shared" si="0"/>
        <v>!====LFFvariable_entry: mmraerh2oLFF!====LFFstandard_name: mass_fraction_of_water_in_ambient_aerosol_in_airLFFunits:1LFFcell_methods: time: meanLFFlong_name: mmr of aerosol waterLFFdimensions: station timeLFFvalid_min: 0.0LFFvalid_max: 10000LFF</v>
      </c>
      <c r="B10" s="109" t="s">
        <v>74</v>
      </c>
      <c r="C10" s="109" t="s">
        <v>132</v>
      </c>
      <c r="D10" s="91" t="str">
        <f>'0D-variables'!A11</f>
        <v>mmr of aerosol water</v>
      </c>
      <c r="E10" s="91" t="str">
        <f>'0D-variables'!B11</f>
        <v>mmraerh2o</v>
      </c>
      <c r="F10" s="91">
        <f>'0D-variables'!C11</f>
        <v>1</v>
      </c>
      <c r="G10" s="91" t="s">
        <v>811</v>
      </c>
      <c r="H10" s="91">
        <f t="shared" si="2"/>
        <v>1</v>
      </c>
      <c r="I10" s="91" t="s">
        <v>1049</v>
      </c>
      <c r="J10" s="91">
        <v>10000</v>
      </c>
      <c r="K10" s="111">
        <f t="shared" si="1"/>
      </c>
    </row>
    <row r="11" spans="1:11" ht="72">
      <c r="A11" s="73" t="str">
        <f t="shared" si="0"/>
        <v>!====LFFvariable_entry: conccnmodeXXLFF!====LFFstandard_name: number_concentration_of_ambient_aerosol_in_airLFFunits:m-3LFFcell_methods: time: meanLFFlong_name: number concentration of modeLFFdimensions: station timeLFFvalid_min: 0.0LFFvalid_max: 10000LFF</v>
      </c>
      <c r="B11" s="109" t="s">
        <v>74</v>
      </c>
      <c r="C11" s="109" t="s">
        <v>132</v>
      </c>
      <c r="D11" s="91" t="str">
        <f>'0D-variables'!A12</f>
        <v>number concentration of mode</v>
      </c>
      <c r="E11" s="91" t="str">
        <f>'0D-variables'!B12</f>
        <v>conccnmodeXX</v>
      </c>
      <c r="F11" s="91" t="str">
        <f>'0D-variables'!C12</f>
        <v>m-3</v>
      </c>
      <c r="G11" s="91" t="s">
        <v>1010</v>
      </c>
      <c r="H11" s="91">
        <f t="shared" si="2"/>
        <v>1</v>
      </c>
      <c r="I11" s="91" t="s">
        <v>1049</v>
      </c>
      <c r="J11" s="91">
        <v>10000</v>
      </c>
      <c r="K11" s="111">
        <f t="shared" si="1"/>
      </c>
    </row>
    <row r="12" spans="1:11" ht="72">
      <c r="A12" s="73" t="str">
        <f t="shared" si="0"/>
        <v>!====LFFvariable_entry: ec550dryaerLFF!====LFFstandard_name: atmosphere_extinction_due_to_dry_aerosolLFFunits:m-1LFFcell_methods: time: meanLFFlong_name: dry aerosol extinction PM10LFFdimensions: station timeLFFvalid_min: 0.0LFFvalid_max: 10000LFF</v>
      </c>
      <c r="B12" s="109" t="s">
        <v>74</v>
      </c>
      <c r="C12" s="109" t="s">
        <v>132</v>
      </c>
      <c r="D12" s="91" t="str">
        <f>'0D-variables'!A13</f>
        <v>dry aerosol extinction PM10</v>
      </c>
      <c r="E12" s="91" t="str">
        <f>'0D-variables'!B13</f>
        <v>ec550dryaer</v>
      </c>
      <c r="F12" s="91" t="str">
        <f>'0D-variables'!C13</f>
        <v>m-1</v>
      </c>
      <c r="G12" s="91" t="s">
        <v>692</v>
      </c>
      <c r="H12" s="91">
        <f t="shared" si="2"/>
        <v>1</v>
      </c>
      <c r="I12" s="91" t="s">
        <v>1049</v>
      </c>
      <c r="J12" s="91">
        <v>10000</v>
      </c>
      <c r="K12" s="111">
        <f t="shared" si="1"/>
      </c>
    </row>
    <row r="13" spans="1:11" ht="72">
      <c r="A13" s="73" t="str">
        <f t="shared" si="0"/>
        <v>!====LFFvariable_entry: abs550dryaerLFF!====LFFstandard_name: atmosphere_absorption_due_to_dry_aerosolLFFunits:m-1LFFcell_methods: time: meanLFFlong_name: dry aerosol absorption PM10LFFdimensions: station timeLFFvalid_min: 0.0LFFvalid_max: 10000LFF</v>
      </c>
      <c r="B13" s="109" t="s">
        <v>74</v>
      </c>
      <c r="C13" s="109" t="s">
        <v>132</v>
      </c>
      <c r="D13" s="91" t="str">
        <f>'0D-variables'!A14</f>
        <v>dry aerosol absorption PM10</v>
      </c>
      <c r="E13" s="91" t="str">
        <f>'0D-variables'!B14</f>
        <v>abs550dryaer</v>
      </c>
      <c r="F13" s="91" t="str">
        <f>'0D-variables'!C14</f>
        <v>m-1</v>
      </c>
      <c r="G13" s="91" t="s">
        <v>552</v>
      </c>
      <c r="H13" s="91">
        <f t="shared" si="2"/>
        <v>1</v>
      </c>
      <c r="I13" s="91" t="s">
        <v>1049</v>
      </c>
      <c r="J13" s="91">
        <v>10000</v>
      </c>
      <c r="K13" s="111">
        <f t="shared" si="1"/>
      </c>
    </row>
    <row r="14" spans="1:11" ht="72">
      <c r="A14" s="73" t="str">
        <f t="shared" si="0"/>
        <v>!====LFFvariable_entry: mmr1DtrXXLFF!====LFFstandard_name: mass_fraction_of_tracer_dry_aerosol_in_airLFFunits:1LFFcell_methods: time: meanLFFlong_name: mmr of tracer xLFFdimensions: station alevel timeLFFvalid_min: 0.0LFFvalid_max: 10000LFF</v>
      </c>
      <c r="B14" s="109" t="s">
        <v>75</v>
      </c>
      <c r="C14" s="109" t="s">
        <v>132</v>
      </c>
      <c r="D14" s="91" t="str">
        <f>'1D-variables'!A5</f>
        <v>mmr of tracer x</v>
      </c>
      <c r="E14" s="91" t="str">
        <f>'1D-variables'!B5</f>
        <v>mmr1DtrXX</v>
      </c>
      <c r="F14" s="91">
        <f>'1D-variables'!C5</f>
        <v>1</v>
      </c>
      <c r="G14" s="91" t="s">
        <v>1073</v>
      </c>
      <c r="H14" s="91">
        <f t="shared" si="2"/>
        <v>1</v>
      </c>
      <c r="I14" s="91" t="s">
        <v>1049</v>
      </c>
      <c r="J14" s="91">
        <v>10000</v>
      </c>
      <c r="K14" s="111">
        <f t="shared" si="1"/>
      </c>
    </row>
    <row r="15" spans="1:11" ht="72">
      <c r="A15" s="73" t="str">
        <f t="shared" si="0"/>
        <v>!====LFFvariable_entry: mmr1Daerh2oLFF!====LFFstandard_name: mass_fraction_of_water_in_ambient_aerosol_in_airLFFunits:1LFFcell_methods: time: meanLFFlong_name: mmr of aerosol waterLFFdimensions: station alevel timeLFFvalid_min: 0.0LFFvalid_max: 10000LFF</v>
      </c>
      <c r="B15" s="109" t="s">
        <v>75</v>
      </c>
      <c r="C15" s="109" t="s">
        <v>132</v>
      </c>
      <c r="D15" s="91" t="str">
        <f>'1D-variables'!A6</f>
        <v>mmr of aerosol water</v>
      </c>
      <c r="E15" s="91" t="str">
        <f>'1D-variables'!B6</f>
        <v>mmr1Daerh2o</v>
      </c>
      <c r="F15" s="91">
        <f>'1D-variables'!C6</f>
        <v>1</v>
      </c>
      <c r="G15" s="91" t="s">
        <v>811</v>
      </c>
      <c r="H15" s="91">
        <f t="shared" si="2"/>
        <v>1</v>
      </c>
      <c r="I15" s="91" t="s">
        <v>1049</v>
      </c>
      <c r="J15" s="91">
        <v>10000</v>
      </c>
      <c r="K15" s="111">
        <f t="shared" si="1"/>
      </c>
    </row>
    <row r="16" spans="1:11" ht="84">
      <c r="A16" s="73" t="str">
        <f t="shared" si="0"/>
        <v>!====LFFvariable_entry: conccn1DtrXXLFF!====LFFstandard_name: number_concentration_of_ambient_aerosol_in_airLFFunits:m-3LFFcell_methods: time: meanLFFlong_name: number concentration x or modeLFFdimensions: station alevel timeLFFvalid_min: 0.0LFFvalid_max: 10000LFF</v>
      </c>
      <c r="B16" s="109" t="s">
        <v>75</v>
      </c>
      <c r="C16" s="109" t="s">
        <v>132</v>
      </c>
      <c r="D16" s="91" t="str">
        <f>'1D-variables'!A7</f>
        <v>number concentration x or mode</v>
      </c>
      <c r="E16" s="91" t="str">
        <f>'1D-variables'!B7</f>
        <v>conccn1DtrXX</v>
      </c>
      <c r="F16" s="91" t="str">
        <f>'1D-variables'!C7</f>
        <v>m-3</v>
      </c>
      <c r="G16" s="91" t="s">
        <v>1010</v>
      </c>
      <c r="H16" s="91">
        <f t="shared" si="2"/>
        <v>1</v>
      </c>
      <c r="I16" s="91" t="s">
        <v>1049</v>
      </c>
      <c r="J16" s="91">
        <v>10000</v>
      </c>
      <c r="K16" s="111">
        <f t="shared" si="1"/>
      </c>
    </row>
    <row r="17" spans="1:11" ht="72">
      <c r="A17" s="73" t="str">
        <f t="shared" si="0"/>
        <v>!====LFFvariable_entry: ec550dry1DaerLFF!====LFFstandard_name: atmosphere_extinction_due_to_dry_aerosolLFFunits:m-1LFFcell_methods: time: meanLFFlong_name: dry aerosol extinction PM10LFFdimensions: station alevel timeLFFvalid_min: 0.0LFFvalid_max: 10000LFF</v>
      </c>
      <c r="B17" s="109" t="s">
        <v>75</v>
      </c>
      <c r="C17" s="109" t="s">
        <v>132</v>
      </c>
      <c r="D17" s="91" t="str">
        <f>'1D-variables'!A8</f>
        <v>dry aerosol extinction PM10</v>
      </c>
      <c r="E17" s="91" t="str">
        <f>'1D-variables'!B8</f>
        <v>ec550dry1Daer</v>
      </c>
      <c r="F17" s="91" t="str">
        <f>'1D-variables'!C8</f>
        <v>m-1</v>
      </c>
      <c r="G17" s="91" t="s">
        <v>692</v>
      </c>
      <c r="H17" s="91">
        <f t="shared" si="2"/>
        <v>1</v>
      </c>
      <c r="I17" s="91" t="s">
        <v>1049</v>
      </c>
      <c r="J17" s="91">
        <v>10000</v>
      </c>
      <c r="K17" s="111">
        <f t="shared" si="1"/>
      </c>
    </row>
    <row r="18" spans="1:11" ht="72">
      <c r="A18" s="73" t="str">
        <f t="shared" si="0"/>
        <v>!====LFFvariable_entry: abs550dry1DaerLFF!====LFFstandard_name: atmosphere_absorption_due_to_dry_aerosolLFFunits:m-1LFFcell_methods: time: meanLFFlong_name: dry aerosol absorption PM10LFFdimensions: station alevel timeLFFvalid_min: 0.0LFFvalid_max: 10000LFF</v>
      </c>
      <c r="B18" s="109" t="s">
        <v>75</v>
      </c>
      <c r="C18" s="109" t="s">
        <v>132</v>
      </c>
      <c r="D18" s="91" t="str">
        <f>'1D-variables'!A9</f>
        <v>dry aerosol absorption PM10</v>
      </c>
      <c r="E18" s="91" t="str">
        <f>'1D-variables'!B9</f>
        <v>abs550dry1Daer</v>
      </c>
      <c r="F18" s="91" t="str">
        <f>'1D-variables'!C9</f>
        <v>m-1</v>
      </c>
      <c r="G18" s="91" t="s">
        <v>552</v>
      </c>
      <c r="H18" s="91">
        <f t="shared" si="2"/>
        <v>1</v>
      </c>
      <c r="I18" s="91" t="s">
        <v>1049</v>
      </c>
      <c r="J18" s="91">
        <v>10000</v>
      </c>
      <c r="K18" s="111">
        <f t="shared" si="1"/>
      </c>
    </row>
    <row r="19" spans="1:11" ht="12">
      <c r="A19" s="73">
        <f t="shared" si="0"/>
      </c>
      <c r="B19" s="109"/>
      <c r="C19" s="109"/>
      <c r="D19" s="91"/>
      <c r="E19" s="91"/>
      <c r="F19" s="91"/>
      <c r="G19" s="91"/>
      <c r="H19" s="91"/>
      <c r="I19" s="91" t="s">
        <v>1049</v>
      </c>
      <c r="J19" s="91">
        <v>10000</v>
      </c>
      <c r="K19" s="111">
        <f t="shared" si="1"/>
      </c>
    </row>
    <row r="20" spans="1:11" ht="12">
      <c r="A20" s="73">
        <f t="shared" si="0"/>
      </c>
      <c r="B20" s="109"/>
      <c r="C20" s="109"/>
      <c r="D20" s="91"/>
      <c r="E20" s="91"/>
      <c r="F20" s="91"/>
      <c r="G20" s="91"/>
      <c r="H20" s="91"/>
      <c r="I20" s="91" t="s">
        <v>1049</v>
      </c>
      <c r="J20" s="91">
        <v>10000</v>
      </c>
      <c r="K20" s="111">
        <f t="shared" si="1"/>
      </c>
    </row>
    <row r="21" spans="1:11" ht="12">
      <c r="A21" s="73">
        <f t="shared" si="0"/>
      </c>
      <c r="B21" s="109"/>
      <c r="C21" s="109"/>
      <c r="D21" s="107" t="s">
        <v>1041</v>
      </c>
      <c r="E21" s="91"/>
      <c r="F21" s="91"/>
      <c r="G21" s="91"/>
      <c r="H21" s="91"/>
      <c r="I21" s="91" t="s">
        <v>1049</v>
      </c>
      <c r="J21" s="91">
        <v>10000</v>
      </c>
      <c r="K21" s="111">
        <f t="shared" si="1"/>
      </c>
    </row>
    <row r="22" spans="1:11" ht="72">
      <c r="A22" s="73" t="str">
        <f t="shared" si="0"/>
        <v>!====LFFvariable_entry: psLFF!====LFFstandard_name: surface_air_pressureLFFunits:PaLFFcell_methods: time: meanLFFlong_name: surface air pressureLFFdimensions: longitude latitude timeLFFvalid_min: 0.0LFFvalid_max: 10000LFF</v>
      </c>
      <c r="B22" s="109" t="s">
        <v>133</v>
      </c>
      <c r="C22" s="109" t="s">
        <v>132</v>
      </c>
      <c r="D22" s="91" t="str">
        <f>'2D-variables'!A11</f>
        <v>surface air pressure</v>
      </c>
      <c r="E22" s="91" t="str">
        <f>'2D-variables'!B11</f>
        <v>ps</v>
      </c>
      <c r="F22" s="91" t="str">
        <f>'2D-variables'!C11</f>
        <v>Pa</v>
      </c>
      <c r="G22" s="91" t="s">
        <v>405</v>
      </c>
      <c r="H22" s="91">
        <f aca="true" t="shared" si="3" ref="H22:H53">COUNTIF(E$22:E$121,E22)</f>
        <v>1</v>
      </c>
      <c r="I22" s="91" t="s">
        <v>1049</v>
      </c>
      <c r="J22" s="91">
        <v>10000</v>
      </c>
      <c r="K22" s="111">
        <f t="shared" si="1"/>
      </c>
    </row>
    <row r="23" spans="1:11" ht="84">
      <c r="A23" s="73" t="str">
        <f t="shared" si="0"/>
        <v>!====LFFvariable_entry: od550aerLFF!====LFFstandard_name: atmosphere_optical_thickness_due_to_ambient_aerosolLFFunits:1LFFcell_methods: time: meanLFFlong_name: AOD@550nmLFFdimensions: longitude latitude timeLFFvalid_min: 0.0LFFvalid_max: 10000LFF</v>
      </c>
      <c r="B23" s="109" t="s">
        <v>133</v>
      </c>
      <c r="C23" s="109" t="s">
        <v>132</v>
      </c>
      <c r="D23" s="91" t="str">
        <f>'2D-variables'!A12</f>
        <v>AOD@550nm</v>
      </c>
      <c r="E23" s="91" t="str">
        <f>'2D-variables'!B12</f>
        <v>od550aer</v>
      </c>
      <c r="F23" s="91">
        <f>'2D-variables'!C12</f>
        <v>1</v>
      </c>
      <c r="G23" s="91" t="s">
        <v>1074</v>
      </c>
      <c r="H23" s="91">
        <f t="shared" si="3"/>
        <v>1</v>
      </c>
      <c r="I23" s="91" t="s">
        <v>1049</v>
      </c>
      <c r="J23" s="91">
        <v>10000</v>
      </c>
      <c r="K23" s="111">
        <f t="shared" si="1"/>
      </c>
    </row>
    <row r="24" spans="1:11" ht="84">
      <c r="A24" s="73" t="str">
        <f t="shared" si="0"/>
        <v>!====LFFvariable_entry: od440aerLFF!====LFFstandard_name: atmosphere_optical_thickness_due_to_ambient_aerosolLFFunits:1LFFcell_methods: time: meanLFFlong_name: AOD@440nmLFFdimensions: longitude latitude timeLFFvalid_min: 0.0LFFvalid_max: 10000LFF</v>
      </c>
      <c r="B24" s="109" t="s">
        <v>133</v>
      </c>
      <c r="C24" s="109" t="s">
        <v>132</v>
      </c>
      <c r="D24" s="91" t="str">
        <f>'2D-variables'!A13</f>
        <v>AOD@440nm</v>
      </c>
      <c r="E24" s="91" t="str">
        <f>'2D-variables'!B13</f>
        <v>od440aer</v>
      </c>
      <c r="F24" s="91">
        <f>'2D-variables'!C13</f>
        <v>1</v>
      </c>
      <c r="G24" s="91" t="s">
        <v>1074</v>
      </c>
      <c r="H24" s="91">
        <f t="shared" si="3"/>
        <v>1</v>
      </c>
      <c r="I24" s="91" t="s">
        <v>1049</v>
      </c>
      <c r="J24" s="91">
        <v>10000</v>
      </c>
      <c r="K24" s="111">
        <f t="shared" si="1"/>
      </c>
    </row>
    <row r="25" spans="1:11" ht="84">
      <c r="A25" s="73" t="str">
        <f t="shared" si="0"/>
        <v>!====LFFvariable_entry: od870aerLFF!====LFFstandard_name: atmosphere_optical_thickness_due_to_ambient_aerosolLFFunits:1LFFcell_methods: time: meanLFFlong_name: AOD@870nmLFFdimensions: longitude latitude timeLFFvalid_min: 0.0LFFvalid_max: 10000LFF</v>
      </c>
      <c r="B25" s="109" t="s">
        <v>133</v>
      </c>
      <c r="C25" s="109" t="s">
        <v>132</v>
      </c>
      <c r="D25" s="91" t="str">
        <f>'2D-variables'!A14</f>
        <v>AOD@870nm</v>
      </c>
      <c r="E25" s="91" t="str">
        <f>'2D-variables'!B14</f>
        <v>od870aer</v>
      </c>
      <c r="F25" s="91">
        <f>'2D-variables'!C14</f>
        <v>1</v>
      </c>
      <c r="G25" s="91" t="s">
        <v>1074</v>
      </c>
      <c r="H25" s="91">
        <f t="shared" si="3"/>
        <v>1</v>
      </c>
      <c r="I25" s="91" t="s">
        <v>1049</v>
      </c>
      <c r="J25" s="91">
        <v>10000</v>
      </c>
      <c r="K25" s="111">
        <f t="shared" si="1"/>
      </c>
    </row>
    <row r="26" spans="1:11" ht="84">
      <c r="A26" s="73" t="str">
        <f t="shared" si="0"/>
        <v>!====LFFvariable_entry: od550lt1aerLFF!====LFFstandard_name: atmosphere_optical_thickness_due_to_pm1_ambient_aerosolLFFunits:1LFFcell_methods: time: meanLFFlong_name: Fine mode AOD@550nmLFFdimensions: longitude latitude timeLFFvalid_min: 0.0LFFvalid_max: 10000LFF</v>
      </c>
      <c r="B26" s="109" t="s">
        <v>133</v>
      </c>
      <c r="C26" s="109" t="s">
        <v>132</v>
      </c>
      <c r="D26" s="91" t="str">
        <f>'2D-variables'!A15</f>
        <v>Fine mode AOD@550nm</v>
      </c>
      <c r="E26" s="91" t="str">
        <f>'2D-variables'!B15</f>
        <v>od550lt1aer</v>
      </c>
      <c r="F26" s="91">
        <f>'2D-variables'!C15</f>
        <v>1</v>
      </c>
      <c r="G26" s="91" t="s">
        <v>545</v>
      </c>
      <c r="H26" s="91">
        <f t="shared" si="3"/>
        <v>1</v>
      </c>
      <c r="I26" s="91" t="s">
        <v>1049</v>
      </c>
      <c r="J26" s="91">
        <v>10000</v>
      </c>
      <c r="K26" s="111">
        <f t="shared" si="1"/>
      </c>
    </row>
    <row r="27" spans="1:11" ht="84">
      <c r="A27" s="73" t="str">
        <f t="shared" si="0"/>
        <v>!====LFFvariable_entry: abs550aerLFF!====LFFstandard_name: atmosphere_absorption_optical_thickness_due_to_ambient_aerosolLFFunits:1LFFcell_methods: time: meanLFFlong_name: Absorption AOD@550nmLFFdimensions: longitude latitude timeLFFvalid_min: 0.0LFFvalid_max: 10000LFF</v>
      </c>
      <c r="B27" s="109" t="s">
        <v>133</v>
      </c>
      <c r="C27" s="109" t="s">
        <v>132</v>
      </c>
      <c r="D27" s="91" t="str">
        <f>'2D-variables'!A16</f>
        <v>Absorption AOD@550nm</v>
      </c>
      <c r="E27" s="91" t="str">
        <f>'2D-variables'!B16</f>
        <v>abs550aer</v>
      </c>
      <c r="F27" s="91">
        <f>'2D-variables'!C16</f>
        <v>1</v>
      </c>
      <c r="G27" s="91" t="s">
        <v>1075</v>
      </c>
      <c r="H27" s="91">
        <f t="shared" si="3"/>
        <v>1</v>
      </c>
      <c r="I27" s="91" t="s">
        <v>1049</v>
      </c>
      <c r="J27" s="91">
        <v>10000</v>
      </c>
      <c r="K27" s="111">
        <f t="shared" si="1"/>
      </c>
    </row>
    <row r="28" spans="1:11" ht="84">
      <c r="A28" s="73" t="str">
        <f t="shared" si="0"/>
        <v>!====LFFvariable_entry: asyaerLFF!====LFFstandard_name: atmosphere_aerosol_asymmetry_parameter LFFunits:1LFFcell_methods: time: meanLFFlong_name: asymmetry parameterLFFdimensions: longitude latitude timeLFFvalid_min: 0.0LFFvalid_max: 10000LFF</v>
      </c>
      <c r="B28" s="109" t="s">
        <v>133</v>
      </c>
      <c r="C28" s="109" t="s">
        <v>132</v>
      </c>
      <c r="D28" s="91" t="str">
        <f>'2D-variables'!A17</f>
        <v>asymmetry parameter</v>
      </c>
      <c r="E28" s="91" t="str">
        <f>'2D-variables'!B17</f>
        <v>asyaer</v>
      </c>
      <c r="F28" s="91">
        <f>'2D-variables'!C17</f>
        <v>1</v>
      </c>
      <c r="G28" s="91" t="s">
        <v>1079</v>
      </c>
      <c r="H28" s="91">
        <f t="shared" si="3"/>
        <v>1</v>
      </c>
      <c r="I28" s="91" t="s">
        <v>1049</v>
      </c>
      <c r="J28" s="91">
        <v>10000</v>
      </c>
      <c r="K28" s="111">
        <f t="shared" si="1"/>
      </c>
    </row>
    <row r="29" spans="1:11" ht="84">
      <c r="A29" s="73" t="str">
        <f t="shared" si="0"/>
        <v>!====LFFvariable_entry: sconcoaLFF!====LFFstandard_name: mass_concentration_of_particulate_organic_matter_dry_aerosol_in_airLFFunits:kg m-3LFFcell_methods: time: meanLFFlong_name: Surface concentration POMLFFdimensions: longitude latitude timeLFFvalid_min: 0.0LFFvalid_max: 10000LFF</v>
      </c>
      <c r="B29" s="109" t="s">
        <v>133</v>
      </c>
      <c r="C29" s="109" t="s">
        <v>132</v>
      </c>
      <c r="D29" s="91" t="str">
        <f>'2D-variables'!A18</f>
        <v>Surface concentration POM</v>
      </c>
      <c r="E29" s="91" t="str">
        <f>'2D-variables'!B18</f>
        <v>sconcoa</v>
      </c>
      <c r="F29" s="91" t="str">
        <f>'2D-variables'!C18</f>
        <v>kg m-3</v>
      </c>
      <c r="G29" s="91" t="s">
        <v>1058</v>
      </c>
      <c r="H29" s="91">
        <f t="shared" si="3"/>
        <v>1</v>
      </c>
      <c r="I29" s="91" t="s">
        <v>1049</v>
      </c>
      <c r="J29" s="91">
        <v>10000</v>
      </c>
      <c r="K29" s="111">
        <f t="shared" si="1"/>
      </c>
    </row>
    <row r="30" spans="1:11" ht="84">
      <c r="A30" s="73" t="str">
        <f t="shared" si="0"/>
        <v>!====LFFvariable_entry: sconcbcLFF!====LFFstandard_name: mass_concentration_of_black_carbon_dry_aerosol_in_airLFFunits:kg m-3LFFcell_methods: time: meanLFFlong_name: Surface concentration BCLFFdimensions: longitude latitude timeLFFvalid_min: 0.0LFFvalid_max: 10000LFF</v>
      </c>
      <c r="B30" s="109" t="s">
        <v>133</v>
      </c>
      <c r="C30" s="109" t="s">
        <v>132</v>
      </c>
      <c r="D30" s="91" t="str">
        <f>'2D-variables'!A19</f>
        <v>Surface concentration BC</v>
      </c>
      <c r="E30" s="91" t="str">
        <f>'2D-variables'!B19</f>
        <v>sconcbc</v>
      </c>
      <c r="F30" s="91" t="str">
        <f>'2D-variables'!C19</f>
        <v>kg m-3</v>
      </c>
      <c r="G30" s="91" t="s">
        <v>1059</v>
      </c>
      <c r="H30" s="91">
        <f t="shared" si="3"/>
        <v>1</v>
      </c>
      <c r="I30" s="91" t="s">
        <v>1049</v>
      </c>
      <c r="J30" s="91">
        <v>10000</v>
      </c>
      <c r="K30" s="111">
        <f t="shared" si="1"/>
      </c>
    </row>
    <row r="31" spans="1:11" ht="84">
      <c r="A31" s="73" t="str">
        <f t="shared" si="0"/>
        <v>!====LFFvariable_entry: sconcso4LFF!====LFFstandard_name: mass_concentration_of_sulfate_dry_aerosol_in_airLFFunits:kg m-3LFFcell_methods: time: meanLFFlong_name: Surface concentration SO4LFFdimensions: longitude latitude timeLFFvalid_min: 0.0LFFvalid_max: 10000LFF</v>
      </c>
      <c r="B31" s="109" t="s">
        <v>133</v>
      </c>
      <c r="C31" s="109" t="s">
        <v>132</v>
      </c>
      <c r="D31" s="91" t="str">
        <f>'2D-variables'!A20</f>
        <v>Surface concentration SO4</v>
      </c>
      <c r="E31" s="91" t="str">
        <f>'2D-variables'!B20</f>
        <v>sconcso4</v>
      </c>
      <c r="F31" s="91" t="str">
        <f>'2D-variables'!C20</f>
        <v>kg m-3</v>
      </c>
      <c r="G31" s="91" t="s">
        <v>1060</v>
      </c>
      <c r="H31" s="91">
        <f t="shared" si="3"/>
        <v>1</v>
      </c>
      <c r="I31" s="91" t="s">
        <v>1049</v>
      </c>
      <c r="J31" s="91">
        <v>10000</v>
      </c>
      <c r="K31" s="111">
        <f t="shared" si="1"/>
      </c>
    </row>
    <row r="32" spans="1:11" ht="84">
      <c r="A32" s="73" t="str">
        <f t="shared" si="0"/>
        <v>!====LFFvariable_entry: sconcdustLFF!====LFFstandard_name: mass_concentration_of_dust_dry_aerosol_in_airLFFunits:kg m-3LFFcell_methods: time: meanLFFlong_name: Surface concentration DUSTLFFdimensions: longitude latitude timeLFFvalid_min: 0.0LFFvalid_max: 10000LFF</v>
      </c>
      <c r="B32" s="109" t="s">
        <v>133</v>
      </c>
      <c r="C32" s="109" t="s">
        <v>132</v>
      </c>
      <c r="D32" s="91" t="str">
        <f>'2D-variables'!A21</f>
        <v>Surface concentration DUST</v>
      </c>
      <c r="E32" s="91" t="str">
        <f>'2D-variables'!B21</f>
        <v>sconcdust</v>
      </c>
      <c r="F32" s="91" t="str">
        <f>'2D-variables'!C21</f>
        <v>kg m-3</v>
      </c>
      <c r="G32" s="91" t="s">
        <v>1035</v>
      </c>
      <c r="H32" s="91">
        <f t="shared" si="3"/>
        <v>1</v>
      </c>
      <c r="I32" s="91" t="s">
        <v>1049</v>
      </c>
      <c r="J32" s="91">
        <v>10000</v>
      </c>
      <c r="K32" s="111">
        <f t="shared" si="1"/>
      </c>
    </row>
    <row r="33" spans="1:11" ht="84">
      <c r="A33" s="73" t="str">
        <f t="shared" si="0"/>
        <v>!====LFFvariable_entry: sconcssLFF!====LFFstandard_name: mass_concentration_of_seasalt_dry_aerosol_in_airLFFunits:kg m-3LFFcell_methods: time: meanLFFlong_name: Surface concentration SSLFFdimensions: longitude latitude timeLFFvalid_min: 0.0LFFvalid_max: 10000LFF</v>
      </c>
      <c r="B33" s="109" t="s">
        <v>133</v>
      </c>
      <c r="C33" s="109" t="s">
        <v>132</v>
      </c>
      <c r="D33" s="91" t="str">
        <f>'2D-variables'!A22</f>
        <v>Surface concentration SS</v>
      </c>
      <c r="E33" s="91" t="str">
        <f>'2D-variables'!B22</f>
        <v>sconcss</v>
      </c>
      <c r="F33" s="91" t="str">
        <f>'2D-variables'!C22</f>
        <v>kg m-3</v>
      </c>
      <c r="G33" s="91" t="s">
        <v>1061</v>
      </c>
      <c r="H33" s="91">
        <f t="shared" si="3"/>
        <v>1</v>
      </c>
      <c r="I33" s="91" t="s">
        <v>1049</v>
      </c>
      <c r="J33" s="91">
        <v>10000</v>
      </c>
      <c r="K33" s="111">
        <f t="shared" si="1"/>
      </c>
    </row>
    <row r="34" spans="1:11" ht="84">
      <c r="A34" s="73" t="str">
        <f t="shared" si="0"/>
        <v>!====LFFvariable_entry: sconcno3LFF!====LFFstandard_name: mass_concentration_of_nitrate_dry_aerosol_in_airLFFunits:kg m-3LFFcell_methods: time: meanLFFlong_name: Surface concentration NO3LFFdimensions: longitude latitude timeLFFvalid_min: 0.0LFFvalid_max: 10000LFF</v>
      </c>
      <c r="B34" s="109" t="s">
        <v>133</v>
      </c>
      <c r="C34" s="109" t="s">
        <v>132</v>
      </c>
      <c r="D34" s="91" t="str">
        <f>'2D-variables'!A23</f>
        <v>Surface concentration NO3</v>
      </c>
      <c r="E34" s="91" t="str">
        <f>'2D-variables'!B23</f>
        <v>sconcno3</v>
      </c>
      <c r="F34" s="91" t="str">
        <f>'2D-variables'!C23</f>
        <v>kg m-3</v>
      </c>
      <c r="G34" s="91" t="s">
        <v>1062</v>
      </c>
      <c r="H34" s="91">
        <f t="shared" si="3"/>
        <v>1</v>
      </c>
      <c r="I34" s="91" t="s">
        <v>1049</v>
      </c>
      <c r="J34" s="91">
        <v>10000</v>
      </c>
      <c r="K34" s="111">
        <f t="shared" si="1"/>
      </c>
    </row>
    <row r="35" spans="1:11" ht="84">
      <c r="A35" s="73" t="str">
        <f t="shared" si="0"/>
        <v>!====LFFvariable_entry: ec550dryaerLFF!====LFFstandard_name: atmosphere_extinction_due_to_dry_aerosolLFFunits:m-1LFFcell_methods: time: meanLFFlong_name: Surface dry aerosol extinction PM10LFFdimensions: longitude latitude timeLFFvalid_min: 0.0LFFvalid_max: 10000LFF</v>
      </c>
      <c r="B35" s="109" t="s">
        <v>133</v>
      </c>
      <c r="C35" s="109" t="s">
        <v>132</v>
      </c>
      <c r="D35" s="91" t="str">
        <f>'2D-variables'!A24</f>
        <v>Surface dry aerosol extinction PM10</v>
      </c>
      <c r="E35" s="91" t="str">
        <f>'2D-variables'!B24</f>
        <v>ec550dryaer</v>
      </c>
      <c r="F35" s="91" t="str">
        <f>'2D-variables'!C24</f>
        <v>m-1</v>
      </c>
      <c r="G35" s="91" t="s">
        <v>692</v>
      </c>
      <c r="H35" s="91">
        <f t="shared" si="3"/>
        <v>1</v>
      </c>
      <c r="I35" s="91" t="s">
        <v>1049</v>
      </c>
      <c r="J35" s="91">
        <v>10000</v>
      </c>
      <c r="K35" s="111">
        <f t="shared" si="1"/>
      </c>
    </row>
    <row r="36" spans="1:11" ht="84">
      <c r="A36" s="73" t="str">
        <f t="shared" si="0"/>
        <v>!====LFFvariable_entry: abs550dryaerLFF!====LFFstandard_name: atmosphere_absorption_due_to_dry_aerosolLFFunits:m-1LFFcell_methods: time: meanLFFlong_name: Surface dry aerosol absorption PM10LFFdimensions: longitude latitude timeLFFvalid_min: 0.0LFFvalid_max: 10000LFF</v>
      </c>
      <c r="B36" s="109" t="s">
        <v>133</v>
      </c>
      <c r="C36" s="109" t="s">
        <v>132</v>
      </c>
      <c r="D36" s="91" t="str">
        <f>'2D-variables'!A25</f>
        <v>Surface dry aerosol absorption PM10</v>
      </c>
      <c r="E36" s="91" t="str">
        <f>'2D-variables'!B25</f>
        <v>abs550dryaer</v>
      </c>
      <c r="F36" s="91" t="str">
        <f>'2D-variables'!C25</f>
        <v>m-1</v>
      </c>
      <c r="G36" s="91" t="s">
        <v>552</v>
      </c>
      <c r="H36" s="91">
        <f t="shared" si="3"/>
        <v>1</v>
      </c>
      <c r="I36" s="91" t="s">
        <v>1049</v>
      </c>
      <c r="J36" s="91">
        <v>10000</v>
      </c>
      <c r="K36" s="111">
        <f t="shared" si="1"/>
      </c>
    </row>
    <row r="37" spans="1:11" ht="84">
      <c r="A37" s="73" t="str">
        <f t="shared" si="0"/>
        <v>!====LFFvariable_entry: ec550aerLFF!====LFFstandard_name: atmosphere_extinction_due_to_ambient_aerosolLFFunits:m-1LFFcell_methods: time: meanLFFlong_name: Surface ambient aerosol extinctionLFFdimensions: longitude latitude timeLFFvalid_min: 0.0LFFvalid_max: 10000LFF</v>
      </c>
      <c r="B37" s="109" t="s">
        <v>133</v>
      </c>
      <c r="C37" s="109" t="s">
        <v>132</v>
      </c>
      <c r="D37" s="91" t="str">
        <f>'2D-variables'!A26</f>
        <v>Surface ambient aerosol extinction</v>
      </c>
      <c r="E37" s="91" t="str">
        <f>'2D-variables'!B26</f>
        <v>ec550aer</v>
      </c>
      <c r="F37" s="91" t="str">
        <f>'2D-variables'!C26</f>
        <v>m-1</v>
      </c>
      <c r="G37" s="91" t="s">
        <v>725</v>
      </c>
      <c r="H37" s="91">
        <f t="shared" si="3"/>
        <v>1</v>
      </c>
      <c r="I37" s="91" t="s">
        <v>1049</v>
      </c>
      <c r="J37" s="91">
        <v>10000</v>
      </c>
      <c r="K37" s="111">
        <f t="shared" si="1"/>
      </c>
    </row>
    <row r="38" spans="1:11" ht="84">
      <c r="A38" s="73" t="str">
        <f t="shared" si="0"/>
        <v>!====LFFvariable_entry: precipLFF!====LFFstandard_name: precipitation_amountLFFunits:kg m-2 s-1LFFcell_methods: time: meanLFFlong_name: precipitationLFFdimensions: longitude latitude timeLFFpositive: downLFFvalid_min: 0.0LFFvalid_max: 10000LFF</v>
      </c>
      <c r="B38" s="109" t="s">
        <v>133</v>
      </c>
      <c r="C38" s="109" t="s">
        <v>132</v>
      </c>
      <c r="D38" s="91" t="str">
        <f>'2D-variables'!A28</f>
        <v>precipitation</v>
      </c>
      <c r="E38" s="91" t="str">
        <f>'2D-variables'!B28</f>
        <v>precip</v>
      </c>
      <c r="F38" s="91" t="str">
        <f>'2D-variables'!C28</f>
        <v>kg m-2 s-1</v>
      </c>
      <c r="G38" s="120" t="s">
        <v>879</v>
      </c>
      <c r="H38" s="91">
        <f t="shared" si="3"/>
        <v>1</v>
      </c>
      <c r="I38" s="91" t="s">
        <v>1049</v>
      </c>
      <c r="J38" s="91">
        <v>10000</v>
      </c>
      <c r="K38" s="111" t="str">
        <f t="shared" si="1"/>
        <v>down</v>
      </c>
    </row>
    <row r="39" spans="1:11" ht="108">
      <c r="A39" s="73" t="str">
        <f t="shared" si="0"/>
        <v>!====LFFvariable_entry: emioaLFF!====LFFstandard_name: tendency_of_atmosphere_mass_content_of_particulate_organic_matter_dry_aerosol_due_to_net_chemical_production_and_emissionLFFunits:kg m-2 s-1LFFcell_methods: time: meanLFFlong_name: total emission of POMLFFdimensions: longitude latitude timeLFFpositive: upLFFvalid_min: 0.0LFFvalid_max: 10000LFF</v>
      </c>
      <c r="B39" s="109" t="s">
        <v>133</v>
      </c>
      <c r="C39" s="109" t="s">
        <v>132</v>
      </c>
      <c r="D39" s="91" t="str">
        <f>'2D-variables'!A30</f>
        <v>total emission of POM</v>
      </c>
      <c r="E39" s="91" t="str">
        <f>'2D-variables'!B30</f>
        <v>emioa</v>
      </c>
      <c r="F39" s="91" t="str">
        <f>'2D-variables'!C30</f>
        <v>kg m-2 s-1</v>
      </c>
      <c r="G39" s="120" t="s">
        <v>1033</v>
      </c>
      <c r="H39" s="91">
        <f t="shared" si="3"/>
        <v>1</v>
      </c>
      <c r="I39" s="91" t="s">
        <v>1049</v>
      </c>
      <c r="J39" s="91">
        <v>10000</v>
      </c>
      <c r="K39" s="111" t="str">
        <f t="shared" si="1"/>
        <v>up</v>
      </c>
    </row>
    <row r="40" spans="1:11" ht="96">
      <c r="A40" s="73" t="str">
        <f t="shared" si="0"/>
        <v>!====LFFvariable_entry: emibcLFF!====LFFstandard_name: tendency_of_atmosphere_mass_content_of_black_carbon_dry_aerosol_due_to_emissionLFFunits:kg m-2 s-1LFFcell_methods: time: meanLFFlong_name: total emission of BCLFFdimensions: longitude latitude timeLFFpositive: upLFFvalid_min: 0.0LFFvalid_max: 10000LFF</v>
      </c>
      <c r="B40" s="109" t="s">
        <v>133</v>
      </c>
      <c r="C40" s="109" t="s">
        <v>132</v>
      </c>
      <c r="D40" s="91" t="str">
        <f>'2D-variables'!A31</f>
        <v>total emission of BC</v>
      </c>
      <c r="E40" s="91" t="str">
        <f>'2D-variables'!B31</f>
        <v>emibc</v>
      </c>
      <c r="F40" s="91" t="str">
        <f>'2D-variables'!C31</f>
        <v>kg m-2 s-1</v>
      </c>
      <c r="G40" s="120" t="s">
        <v>966</v>
      </c>
      <c r="H40" s="91">
        <f t="shared" si="3"/>
        <v>1</v>
      </c>
      <c r="I40" s="91" t="s">
        <v>1049</v>
      </c>
      <c r="J40" s="91">
        <v>10000</v>
      </c>
      <c r="K40" s="111" t="str">
        <f t="shared" si="1"/>
        <v>up</v>
      </c>
    </row>
    <row r="41" spans="1:11" ht="108">
      <c r="A41" s="73" t="str">
        <f t="shared" si="0"/>
        <v>!====LFFvariable_entry: wetoaLFF!====LFFstandard_name: tendency_of_atmosphere_mass_content_of_particulate_organic_matter_dry_aerosols_due_to_wet_depositionLFFunits:kg m-2 s-1LFFcell_methods: time: meanLFFlong_name: wet deposition of POMLFFdimensions: longitude latitude timeLFFpositive: downLFFvalid_min: 0.0LFFvalid_max: 10000LFF</v>
      </c>
      <c r="B41" s="109" t="s">
        <v>133</v>
      </c>
      <c r="C41" s="109" t="s">
        <v>132</v>
      </c>
      <c r="D41" s="91" t="str">
        <f>'2D-variables'!A32</f>
        <v>wet deposition of POM</v>
      </c>
      <c r="E41" s="91" t="str">
        <f>'2D-variables'!B32</f>
        <v>wetoa</v>
      </c>
      <c r="F41" s="91" t="str">
        <f>'2D-variables'!C32</f>
        <v>kg m-2 s-1</v>
      </c>
      <c r="G41" s="120" t="s">
        <v>633</v>
      </c>
      <c r="H41" s="91">
        <f t="shared" si="3"/>
        <v>1</v>
      </c>
      <c r="I41" s="91" t="s">
        <v>1049</v>
      </c>
      <c r="J41" s="91">
        <v>10000</v>
      </c>
      <c r="K41" s="111" t="str">
        <f t="shared" si="1"/>
        <v>down</v>
      </c>
    </row>
    <row r="42" spans="1:11" ht="96">
      <c r="A42" s="73" t="str">
        <f t="shared" si="0"/>
        <v>!====LFFvariable_entry: wetbcLFF!====LFFstandard_name: tendency_of_atmosphere_mass_content_of_black_carbon_dry_aerosol_due_to_wet_depositionLFFunits:kg m-2 s-1LFFcell_methods: time: meanLFFlong_name: wet deposition of BCLFFdimensions: longitude latitude timeLFFpositive: downLFFvalid_min: 0.0LFFvalid_max: 10000LFF</v>
      </c>
      <c r="B42" s="109" t="s">
        <v>133</v>
      </c>
      <c r="C42" s="109" t="s">
        <v>132</v>
      </c>
      <c r="D42" s="91" t="str">
        <f>'2D-variables'!A33</f>
        <v>wet deposition of BC</v>
      </c>
      <c r="E42" s="91" t="str">
        <f>'2D-variables'!B33</f>
        <v>wetbc</v>
      </c>
      <c r="F42" s="91" t="str">
        <f>'2D-variables'!C33</f>
        <v>kg m-2 s-1</v>
      </c>
      <c r="G42" s="120" t="s">
        <v>709</v>
      </c>
      <c r="H42" s="91">
        <f t="shared" si="3"/>
        <v>1</v>
      </c>
      <c r="I42" s="91" t="s">
        <v>1049</v>
      </c>
      <c r="J42" s="91">
        <v>10000</v>
      </c>
      <c r="K42" s="111" t="str">
        <f t="shared" si="1"/>
        <v>down</v>
      </c>
    </row>
    <row r="43" spans="1:11" ht="96">
      <c r="A43" s="73" t="str">
        <f t="shared" si="0"/>
        <v>!====LFFvariable_entry: emiso2LFF!====LFFstandard_name: tendency_of_atmosphere_mass_content_of_sulfur_dioxide_due_to_emissionLFFunits:kg m-2 s-1LFFcell_methods: time: meanLFFlong_name: total emission of SO2LFFdimensions: longitude latitude timeLFFpositive: upLFFvalid_min: 0.0LFFvalid_max: 10000LFF</v>
      </c>
      <c r="B43" s="109" t="s">
        <v>133</v>
      </c>
      <c r="C43" s="109" t="s">
        <v>132</v>
      </c>
      <c r="D43" s="91" t="str">
        <f>'2D-variables'!A34</f>
        <v>total emission of SO2</v>
      </c>
      <c r="E43" s="91" t="str">
        <f>'2D-variables'!B34</f>
        <v>emiso2</v>
      </c>
      <c r="F43" s="91" t="str">
        <f>'2D-variables'!C34</f>
        <v>kg m-2 s-1</v>
      </c>
      <c r="G43" s="120" t="s">
        <v>314</v>
      </c>
      <c r="H43" s="91">
        <f t="shared" si="3"/>
        <v>1</v>
      </c>
      <c r="I43" s="91" t="s">
        <v>1049</v>
      </c>
      <c r="J43" s="91">
        <v>10000</v>
      </c>
      <c r="K43" s="111" t="str">
        <f t="shared" si="1"/>
        <v>up</v>
      </c>
    </row>
    <row r="44" spans="1:11" ht="96">
      <c r="A44" s="73" t="str">
        <f t="shared" si="0"/>
        <v>!====LFFvariable_entry: emiso4LFF!====LFFstandard_name: tendency_of_atmosphere_mass_content_of_sulfate_dry_aerosol_due_to_emissionLFFunits:kg m-2 s-1LFFcell_methods: time: meanLFFlong_name: total direct emission of SO4LFFdimensions: longitude latitude timeLFFpositive: upLFFvalid_min: 0.0LFFvalid_max: 10000LFF</v>
      </c>
      <c r="B44" s="109" t="s">
        <v>133</v>
      </c>
      <c r="C44" s="109" t="s">
        <v>132</v>
      </c>
      <c r="D44" s="91" t="str">
        <f>'2D-variables'!A35</f>
        <v>total direct emission of SO4</v>
      </c>
      <c r="E44" s="91" t="str">
        <f>'2D-variables'!B35</f>
        <v>emiso4</v>
      </c>
      <c r="F44" s="91" t="str">
        <f>'2D-variables'!C35</f>
        <v>kg m-2 s-1</v>
      </c>
      <c r="G44" s="120" t="s">
        <v>1080</v>
      </c>
      <c r="H44" s="91">
        <f t="shared" si="3"/>
        <v>1</v>
      </c>
      <c r="I44" s="91" t="s">
        <v>1049</v>
      </c>
      <c r="J44" s="91">
        <v>10000</v>
      </c>
      <c r="K44" s="111" t="str">
        <f t="shared" si="1"/>
        <v>up</v>
      </c>
    </row>
    <row r="45" spans="1:11" ht="96">
      <c r="A45" s="73" t="str">
        <f t="shared" si="0"/>
        <v>!====LFFvariable_entry: emidmsLFF!====LFFstandard_name: tendency_of_atmosphere_mass_content_of_dimethyl_sulfide_due_to_emissionLFFunits:kg m-2 s-1LFFcell_methods: time: meanLFFlong_name: total emission of DMSLFFdimensions: longitude latitude timeLFFpositive: upLFFvalid_min: 0.0LFFvalid_max: 10000LFF</v>
      </c>
      <c r="B45" s="109" t="s">
        <v>133</v>
      </c>
      <c r="C45" s="109" t="s">
        <v>132</v>
      </c>
      <c r="D45" s="91" t="str">
        <f>'2D-variables'!A36</f>
        <v>total emission of DMS</v>
      </c>
      <c r="E45" s="91" t="str">
        <f>'2D-variables'!B36</f>
        <v>emidms</v>
      </c>
      <c r="F45" s="91" t="str">
        <f>'2D-variables'!C36</f>
        <v>kg m-2 s-1</v>
      </c>
      <c r="G45" s="120" t="s">
        <v>554</v>
      </c>
      <c r="H45" s="91">
        <f t="shared" si="3"/>
        <v>1</v>
      </c>
      <c r="I45" s="91" t="s">
        <v>1049</v>
      </c>
      <c r="J45" s="91">
        <v>10000</v>
      </c>
      <c r="K45" s="111" t="str">
        <f t="shared" si="1"/>
        <v>up</v>
      </c>
    </row>
    <row r="46" spans="1:11" ht="93.75" customHeight="1">
      <c r="A46" s="73" t="str">
        <f t="shared" si="0"/>
        <v>!====LFFvariable_entry: wetso4LFF!====LFFstandard_name: tendency_of_atmosphere_mass_content_of_sulfate_dry_aerosol_due_to_wet_depositionLFFunits:kg m-2 s-1LFFcell_methods: time: meanLFFlong_name: wet deposition of SO4LFFdimensions: longitude latitude timeLFFpositive: downLFFvalid_min: 0.0LFFvalid_max: 10000LFF</v>
      </c>
      <c r="B46" s="109" t="s">
        <v>133</v>
      </c>
      <c r="C46" s="109" t="s">
        <v>132</v>
      </c>
      <c r="D46" s="91" t="str">
        <f>'2D-variables'!A37</f>
        <v>wet deposition of SO4</v>
      </c>
      <c r="E46" s="91" t="str">
        <f>'2D-variables'!B37</f>
        <v>wetso4</v>
      </c>
      <c r="F46" s="91" t="str">
        <f>'2D-variables'!C37</f>
        <v>kg m-2 s-1</v>
      </c>
      <c r="G46" s="120" t="s">
        <v>511</v>
      </c>
      <c r="H46" s="91">
        <f t="shared" si="3"/>
        <v>1</v>
      </c>
      <c r="I46" s="91" t="s">
        <v>1049</v>
      </c>
      <c r="J46" s="91">
        <v>10000</v>
      </c>
      <c r="K46" s="111" t="str">
        <f t="shared" si="1"/>
        <v>down</v>
      </c>
    </row>
    <row r="47" spans="1:11" ht="96">
      <c r="A47" s="73" t="str">
        <f t="shared" si="0"/>
        <v>!====LFFvariable_entry: emissLFF!====LFFstandard_name: tendency_of_atmosphere_mass_content_of_seasalt_dry_aerosol_due_to_emissionLFFunits:kg m-2 s-1LFFcell_methods: time: meanLFFlong_name: total emission of seasaltLFFdimensions: longitude latitude timeLFFpositive: upLFFvalid_min: 0.0LFFvalid_max: 10000LFF</v>
      </c>
      <c r="B47" s="109" t="s">
        <v>133</v>
      </c>
      <c r="C47" s="109" t="s">
        <v>132</v>
      </c>
      <c r="D47" s="91" t="str">
        <f>'2D-variables'!A38</f>
        <v>total emission of seasalt</v>
      </c>
      <c r="E47" s="91" t="str">
        <f>'2D-variables'!B38</f>
        <v>emiss</v>
      </c>
      <c r="F47" s="91" t="str">
        <f>'2D-variables'!C38</f>
        <v>kg m-2 s-1</v>
      </c>
      <c r="G47" s="120" t="s">
        <v>928</v>
      </c>
      <c r="H47" s="91">
        <f t="shared" si="3"/>
        <v>1</v>
      </c>
      <c r="I47" s="91" t="s">
        <v>1049</v>
      </c>
      <c r="J47" s="91">
        <v>10000</v>
      </c>
      <c r="K47" s="111" t="str">
        <f t="shared" si="1"/>
        <v>up</v>
      </c>
    </row>
    <row r="48" spans="1:11" ht="96">
      <c r="A48" s="73" t="str">
        <f t="shared" si="0"/>
        <v>!====LFFvariable_entry: wetssLFF!====LFFstandard_name: tendency_of_atmosphere_mass_content_of_seasalt_dry_aerosol_due_to_wet_depositionLFFunits:kg m-2 s-1LFFcell_methods: time: meanLFFlong_name: wet deposition of seasaltLFFdimensions: longitude latitude timeLFFpositive: downLFFvalid_min: 0.0LFFvalid_max: 10000LFF</v>
      </c>
      <c r="B48" s="109" t="s">
        <v>133</v>
      </c>
      <c r="C48" s="109" t="s">
        <v>132</v>
      </c>
      <c r="D48" s="91" t="str">
        <f>'2D-variables'!A39</f>
        <v>wet deposition of seasalt</v>
      </c>
      <c r="E48" s="91" t="str">
        <f>'2D-variables'!B39</f>
        <v>wetss</v>
      </c>
      <c r="F48" s="91" t="str">
        <f>'2D-variables'!C39</f>
        <v>kg m-2 s-1</v>
      </c>
      <c r="G48" s="120" t="s">
        <v>548</v>
      </c>
      <c r="H48" s="91">
        <f t="shared" si="3"/>
        <v>1</v>
      </c>
      <c r="I48" s="91" t="s">
        <v>1049</v>
      </c>
      <c r="J48" s="91">
        <v>10000</v>
      </c>
      <c r="K48" s="111" t="str">
        <f t="shared" si="1"/>
        <v>down</v>
      </c>
    </row>
    <row r="49" spans="1:11" ht="96">
      <c r="A49" s="73" t="str">
        <f t="shared" si="0"/>
        <v>!====LFFvariable_entry: emidustLFF!====LFFstandard_name: tendency_of_atmosphere_mass_content_of_dust_dry_aerosol_due_to_emissionLFFunits:kg m-2 s-1LFFcell_methods: time: meanLFFlong_name: total emission of dustLFFdimensions: longitude latitude timeLFFpositive: upLFFvalid_min: 0.0LFFvalid_max: 10000LFF</v>
      </c>
      <c r="B49" s="109" t="s">
        <v>133</v>
      </c>
      <c r="C49" s="109" t="s">
        <v>132</v>
      </c>
      <c r="D49" s="91" t="str">
        <f>'2D-variables'!A40</f>
        <v>total emission of dust</v>
      </c>
      <c r="E49" s="91" t="str">
        <f>'2D-variables'!B40</f>
        <v>emidust</v>
      </c>
      <c r="F49" s="91" t="str">
        <f>'2D-variables'!C40</f>
        <v>kg m-2 s-1</v>
      </c>
      <c r="G49" s="120" t="s">
        <v>701</v>
      </c>
      <c r="H49" s="91">
        <f t="shared" si="3"/>
        <v>1</v>
      </c>
      <c r="I49" s="91" t="s">
        <v>1049</v>
      </c>
      <c r="J49" s="91">
        <v>10000</v>
      </c>
      <c r="K49" s="111" t="str">
        <f t="shared" si="1"/>
        <v>up</v>
      </c>
    </row>
    <row r="50" spans="1:11" ht="96">
      <c r="A50" s="73" t="str">
        <f t="shared" si="0"/>
        <v>!====LFFvariable_entry: wetdustLFF!====LFFstandard_name: tendency_of_atmosphere_mass_content_of_dust_dry_aerosol_due_to_wet_depositionLFFunits:kg m-2 s-1LFFcell_methods: time: meanLFFlong_name: wet deposition of dustLFFdimensions: longitude latitude timeLFFpositive: downLFFvalid_min: 0.0LFFvalid_max: 10000LFF</v>
      </c>
      <c r="B50" s="109" t="s">
        <v>133</v>
      </c>
      <c r="C50" s="109" t="s">
        <v>132</v>
      </c>
      <c r="D50" s="91" t="str">
        <f>'2D-variables'!A41</f>
        <v>wet deposition of dust</v>
      </c>
      <c r="E50" s="91" t="str">
        <f>'2D-variables'!B41</f>
        <v>wetdust</v>
      </c>
      <c r="F50" s="91" t="str">
        <f>'2D-variables'!C41</f>
        <v>kg m-2 s-1</v>
      </c>
      <c r="G50" s="120" t="s">
        <v>442</v>
      </c>
      <c r="H50" s="91">
        <f t="shared" si="3"/>
        <v>1</v>
      </c>
      <c r="I50" s="91" t="s">
        <v>1049</v>
      </c>
      <c r="J50" s="91">
        <v>10000</v>
      </c>
      <c r="K50" s="111" t="str">
        <f t="shared" si="1"/>
        <v>down</v>
      </c>
    </row>
    <row r="51" spans="1:11" ht="84">
      <c r="A51" s="73" t="str">
        <f t="shared" si="0"/>
        <v>!====LFFvariable_entry: loadoaLFF!====LFFstandard_name: atmosphere_mass_content_of_particulate_organic_matter_dry_aerosolLFFunits:kg m-2LFFcell_methods: time: meanLFFlong_name: Load of POMLFFdimensions: longitude latitude timeLFFvalid_min: 0.0LFFvalid_max: 10000LFF</v>
      </c>
      <c r="B51" s="109" t="s">
        <v>133</v>
      </c>
      <c r="C51" s="109" t="s">
        <v>132</v>
      </c>
      <c r="D51" s="91" t="str">
        <f>'2D-variables'!A43</f>
        <v>Load of POM</v>
      </c>
      <c r="E51" s="91" t="str">
        <f>'2D-variables'!B43</f>
        <v>loadoa</v>
      </c>
      <c r="F51" s="91" t="str">
        <f>'2D-variables'!C43</f>
        <v>kg m-2</v>
      </c>
      <c r="G51" s="91" t="s">
        <v>1013</v>
      </c>
      <c r="H51" s="91">
        <f t="shared" si="3"/>
        <v>1</v>
      </c>
      <c r="I51" s="91" t="s">
        <v>1049</v>
      </c>
      <c r="J51" s="91">
        <v>10000</v>
      </c>
      <c r="K51" s="111">
        <f t="shared" si="1"/>
      </c>
    </row>
    <row r="52" spans="1:11" ht="84">
      <c r="A52" s="73" t="str">
        <f t="shared" si="0"/>
        <v>!====LFFvariable_entry: loadbcLFF!====LFFstandard_name: atmosphere_mass_content_of_black_carbon_dry_aerosolLFFunits:kg m-2LFFcell_methods: time: meanLFFlong_name: Load of BCLFFdimensions: longitude latitude timeLFFvalid_min: 0.0LFFvalid_max: 10000LFF</v>
      </c>
      <c r="B52" s="109" t="s">
        <v>133</v>
      </c>
      <c r="C52" s="109" t="s">
        <v>132</v>
      </c>
      <c r="D52" s="91" t="str">
        <f>'2D-variables'!A44</f>
        <v>Load of BC</v>
      </c>
      <c r="E52" s="91" t="str">
        <f>'2D-variables'!B44</f>
        <v>loadbc</v>
      </c>
      <c r="F52" s="91" t="str">
        <f>'2D-variables'!C44</f>
        <v>kg m-2</v>
      </c>
      <c r="G52" s="91" t="s">
        <v>1014</v>
      </c>
      <c r="H52" s="91">
        <f t="shared" si="3"/>
        <v>1</v>
      </c>
      <c r="I52" s="91" t="s">
        <v>1049</v>
      </c>
      <c r="J52" s="91">
        <v>10000</v>
      </c>
      <c r="K52" s="111">
        <f t="shared" si="1"/>
      </c>
    </row>
    <row r="53" spans="1:11" ht="84">
      <c r="A53" s="73" t="str">
        <f t="shared" si="0"/>
        <v>!====LFFvariable_entry: loadso4LFF!====LFFstandard_name: atmosphere_mass_content_of_sulfate_dry_aerosolLFFunits:kg m-2LFFcell_methods: time: meanLFFlong_name: Load of SO4LFFdimensions: longitude latitude timeLFFvalid_min: 0.0LFFvalid_max: 10000LFF</v>
      </c>
      <c r="B53" s="109" t="s">
        <v>133</v>
      </c>
      <c r="C53" s="109" t="s">
        <v>132</v>
      </c>
      <c r="D53" s="91" t="str">
        <f>'2D-variables'!A45</f>
        <v>Load of SO4</v>
      </c>
      <c r="E53" s="91" t="str">
        <f>'2D-variables'!B45</f>
        <v>loadso4</v>
      </c>
      <c r="F53" s="91" t="str">
        <f>'2D-variables'!C45</f>
        <v>kg m-2</v>
      </c>
      <c r="G53" s="91" t="s">
        <v>1015</v>
      </c>
      <c r="H53" s="91">
        <f t="shared" si="3"/>
        <v>1</v>
      </c>
      <c r="I53" s="91" t="s">
        <v>1049</v>
      </c>
      <c r="J53" s="91">
        <v>10000</v>
      </c>
      <c r="K53" s="111">
        <f t="shared" si="1"/>
      </c>
    </row>
    <row r="54" spans="1:11" ht="84">
      <c r="A54" s="73" t="str">
        <f t="shared" si="0"/>
        <v>!====LFFvariable_entry: loaddustLFF!====LFFstandard_name: atmosphere_mass_content_of_dust_dry_aerosolLFFunits:kg m-2LFFcell_methods: time: meanLFFlong_name: Load of DUSTLFFdimensions: longitude latitude timeLFFvalid_min: 0.0LFFvalid_max: 10000LFF</v>
      </c>
      <c r="B54" s="109" t="s">
        <v>133</v>
      </c>
      <c r="C54" s="109" t="s">
        <v>132</v>
      </c>
      <c r="D54" s="91" t="str">
        <f>'2D-variables'!A46</f>
        <v>Load of DUST</v>
      </c>
      <c r="E54" s="91" t="str">
        <f>'2D-variables'!B46</f>
        <v>loaddust</v>
      </c>
      <c r="F54" s="91" t="str">
        <f>'2D-variables'!C46</f>
        <v>kg m-2</v>
      </c>
      <c r="G54" s="91" t="s">
        <v>1016</v>
      </c>
      <c r="H54" s="91">
        <f aca="true" t="shared" si="4" ref="H54:H85">COUNTIF(E$22:E$121,E54)</f>
        <v>1</v>
      </c>
      <c r="I54" s="91" t="s">
        <v>1049</v>
      </c>
      <c r="J54" s="91">
        <v>10000</v>
      </c>
      <c r="K54" s="111">
        <f t="shared" si="1"/>
      </c>
    </row>
    <row r="55" spans="1:11" ht="84">
      <c r="A55" s="73" t="str">
        <f t="shared" si="0"/>
        <v>!====LFFvariable_entry: loadssLFF!====LFFstandard_name: atmosphere_mass_content_of_seasalt_dry_aerosolLFFunits:kg m-2LFFcell_methods: time: meanLFFlong_name: Load of SSLFFdimensions: longitude latitude timeLFFvalid_min: 0.0LFFvalid_max: 10000LFF</v>
      </c>
      <c r="B55" s="109" t="s">
        <v>133</v>
      </c>
      <c r="C55" s="109" t="s">
        <v>132</v>
      </c>
      <c r="D55" s="91" t="str">
        <f>'2D-variables'!A47</f>
        <v>Load of SS</v>
      </c>
      <c r="E55" s="91" t="str">
        <f>'2D-variables'!B47</f>
        <v>loadss</v>
      </c>
      <c r="F55" s="91" t="str">
        <f>'2D-variables'!C47</f>
        <v>kg m-2</v>
      </c>
      <c r="G55" s="91" t="s">
        <v>1070</v>
      </c>
      <c r="H55" s="91">
        <f t="shared" si="4"/>
        <v>1</v>
      </c>
      <c r="I55" s="91" t="s">
        <v>1049</v>
      </c>
      <c r="J55" s="91">
        <v>10000</v>
      </c>
      <c r="K55" s="111">
        <f t="shared" si="1"/>
      </c>
    </row>
    <row r="56" spans="1:11" ht="84">
      <c r="A56" s="73" t="str">
        <f t="shared" si="0"/>
        <v>!====LFFvariable_entry: loadno3LFF!====LFFstandard_name: atmosphere_mass_content_of_nitrate_dry_aerosolLFFunits:kg m-2LFFcell_methods: time: meanLFFlong_name: Load of NO3LFFdimensions: longitude latitude timeLFFvalid_min: 0.0LFFvalid_max: 10000LFF</v>
      </c>
      <c r="B56" s="109" t="s">
        <v>133</v>
      </c>
      <c r="C56" s="109" t="s">
        <v>132</v>
      </c>
      <c r="D56" s="91" t="str">
        <f>'2D-variables'!A48</f>
        <v>Load of NO3</v>
      </c>
      <c r="E56" s="91" t="str">
        <f>'2D-variables'!B48</f>
        <v>loadno3</v>
      </c>
      <c r="F56" s="91" t="str">
        <f>'2D-variables'!C48</f>
        <v>kg m-2</v>
      </c>
      <c r="G56" s="91" t="s">
        <v>1071</v>
      </c>
      <c r="H56" s="91">
        <f t="shared" si="4"/>
        <v>1</v>
      </c>
      <c r="I56" s="91" t="s">
        <v>1049</v>
      </c>
      <c r="J56" s="91">
        <v>10000</v>
      </c>
      <c r="K56" s="111">
        <f t="shared" si="1"/>
      </c>
    </row>
    <row r="57" spans="1:11" ht="84">
      <c r="A57" s="73" t="str">
        <f t="shared" si="0"/>
        <v>!====LFFvariable_entry: od550so4LFF!====LFFstandard_name: atmosphere_optical_thickness_due_to_sulfate_ambient_aerosolLFFunits:1LFFcell_methods: time: meanLFFlong_name: Sulfate AOD@550nmLFFdimensions: longitude latitude timeLFFvalid_min: 0.0LFFvalid_max: 10000LFF</v>
      </c>
      <c r="B57" s="109" t="s">
        <v>133</v>
      </c>
      <c r="C57" s="109" t="s">
        <v>132</v>
      </c>
      <c r="D57" s="91" t="str">
        <f>'2D-variables'!A50</f>
        <v>Sulfate AOD@550nm</v>
      </c>
      <c r="E57" s="91" t="str">
        <f>'2D-variables'!B50</f>
        <v>od550so4</v>
      </c>
      <c r="F57" s="91">
        <f>'2D-variables'!C50</f>
        <v>1</v>
      </c>
      <c r="G57" s="91" t="s">
        <v>417</v>
      </c>
      <c r="H57" s="91">
        <f t="shared" si="4"/>
        <v>1</v>
      </c>
      <c r="I57" s="91" t="s">
        <v>1049</v>
      </c>
      <c r="J57" s="91">
        <v>10000</v>
      </c>
      <c r="K57" s="111">
        <f t="shared" si="1"/>
      </c>
    </row>
    <row r="58" spans="1:11" ht="84">
      <c r="A58" s="73" t="str">
        <f t="shared" si="0"/>
        <v>!====LFFvariable_entry: od550bcLFF!====LFFstandard_name: atmosphere_optical_thickness_due_to_black_carbon_ambient_aerosolLFFunits:1LFFcell_methods: time: meanLFFlong_name: Black carbon AOD@550nmLFFdimensions: longitude latitude timeLFFvalid_min: 0.0LFFvalid_max: 10000LFF</v>
      </c>
      <c r="B58" s="109" t="s">
        <v>133</v>
      </c>
      <c r="C58" s="109" t="s">
        <v>132</v>
      </c>
      <c r="D58" s="91" t="str">
        <f>'2D-variables'!A51</f>
        <v>Black carbon AOD@550nm</v>
      </c>
      <c r="E58" s="91" t="str">
        <f>'2D-variables'!B51</f>
        <v>od550bc</v>
      </c>
      <c r="F58" s="91">
        <f>'2D-variables'!C51</f>
        <v>1</v>
      </c>
      <c r="G58" s="91" t="s">
        <v>403</v>
      </c>
      <c r="H58" s="91">
        <f t="shared" si="4"/>
        <v>1</v>
      </c>
      <c r="I58" s="91" t="s">
        <v>1049</v>
      </c>
      <c r="J58" s="91">
        <v>10000</v>
      </c>
      <c r="K58" s="111">
        <f t="shared" si="1"/>
      </c>
    </row>
    <row r="59" spans="1:11" ht="84">
      <c r="A59" s="73" t="str">
        <f t="shared" si="0"/>
        <v>!====LFFvariable_entry: od550oaLFF!====LFFstandard_name: atmosphere_optical_thickness_due_to_particulate_organic_matter_ambient_aerosolLFFunits:1LFFcell_methods: time: meanLFFlong_name: POM AOD@550nmLFFdimensions: longitude latitude timeLFFvalid_min: 0.0LFFvalid_max: 10000LFF</v>
      </c>
      <c r="B59" s="109" t="s">
        <v>133</v>
      </c>
      <c r="C59" s="109" t="s">
        <v>132</v>
      </c>
      <c r="D59" s="91" t="str">
        <f>'2D-variables'!A52</f>
        <v>POM AOD@550nm</v>
      </c>
      <c r="E59" s="91" t="str">
        <f>'2D-variables'!B52</f>
        <v>od550oa</v>
      </c>
      <c r="F59" s="91">
        <f>'2D-variables'!C52</f>
        <v>1</v>
      </c>
      <c r="G59" s="91" t="s">
        <v>513</v>
      </c>
      <c r="H59" s="91">
        <f t="shared" si="4"/>
        <v>1</v>
      </c>
      <c r="I59" s="91" t="s">
        <v>1049</v>
      </c>
      <c r="J59" s="91">
        <v>10000</v>
      </c>
      <c r="K59" s="111">
        <f t="shared" si="1"/>
      </c>
    </row>
    <row r="60" spans="1:11" ht="84">
      <c r="A60" s="73" t="str">
        <f t="shared" si="0"/>
        <v>!====LFFvariable_entry: od550soaLFF!====LFFstandard_name: atmosphere_optical_thickness_due_to_secondary_particulate_organic_matter_ambient_aerosolLFFunits:1LFFcell_methods: time: meanLFFlong_name: SOA AOD@550nmLFFdimensions: longitude latitude timeLFFvalid_min: 0.0LFFvalid_max: 10000LFF</v>
      </c>
      <c r="B60" s="109" t="s">
        <v>133</v>
      </c>
      <c r="C60" s="109" t="s">
        <v>132</v>
      </c>
      <c r="D60" s="91" t="str">
        <f>'2D-variables'!A53</f>
        <v>SOA AOD@550nm</v>
      </c>
      <c r="E60" s="91" t="str">
        <f>'2D-variables'!B53</f>
        <v>od550soa</v>
      </c>
      <c r="F60" s="91">
        <f>'2D-variables'!C53</f>
        <v>1</v>
      </c>
      <c r="G60" s="91" t="s">
        <v>612</v>
      </c>
      <c r="H60" s="91">
        <f t="shared" si="4"/>
        <v>1</v>
      </c>
      <c r="I60" s="91" t="s">
        <v>1049</v>
      </c>
      <c r="J60" s="91">
        <v>10000</v>
      </c>
      <c r="K60" s="111">
        <f t="shared" si="1"/>
      </c>
    </row>
    <row r="61" spans="1:11" ht="84">
      <c r="A61" s="73" t="str">
        <f t="shared" si="0"/>
        <v>!====LFFvariable_entry: od550bbLFF!====LFFstandard_name: atmosphere_optical_thickness_due_to_biomass_burning_ambient_aerosolLFFunits:1LFFcell_methods: time: meanLFFlong_name: BB AOD@550nmLFFdimensions: longitude latitude timeLFFvalid_min: 0.0LFFvalid_max: 10000LFF</v>
      </c>
      <c r="B61" s="109" t="s">
        <v>133</v>
      </c>
      <c r="C61" s="109" t="s">
        <v>132</v>
      </c>
      <c r="D61" s="91" t="str">
        <f>'2D-variables'!A54</f>
        <v>BB AOD@550nm</v>
      </c>
      <c r="E61" s="91" t="str">
        <f>'2D-variables'!B54</f>
        <v>od550bb</v>
      </c>
      <c r="F61" s="91">
        <f>'2D-variables'!C54</f>
        <v>1</v>
      </c>
      <c r="G61" s="91" t="s">
        <v>445</v>
      </c>
      <c r="H61" s="91">
        <f t="shared" si="4"/>
        <v>1</v>
      </c>
      <c r="I61" s="91" t="s">
        <v>1049</v>
      </c>
      <c r="J61" s="91">
        <v>10000</v>
      </c>
      <c r="K61" s="111">
        <f t="shared" si="1"/>
      </c>
    </row>
    <row r="62" spans="1:11" ht="84">
      <c r="A62" s="73" t="str">
        <f t="shared" si="0"/>
        <v>!====LFFvariable_entry: od550no3LFF!====LFFstandard_name: atmosphere_optical_thickness_due_to_nitrate_ambient_aerosolLFFunits:1LFFcell_methods: time: meanLFFlong_name: Nitrate AOD@550nmLFFdimensions: longitude latitude timeLFFvalid_min: 0.0LFFvalid_max: 10000LFF</v>
      </c>
      <c r="B62" s="109" t="s">
        <v>133</v>
      </c>
      <c r="C62" s="109" t="s">
        <v>132</v>
      </c>
      <c r="D62" s="91" t="str">
        <f>'2D-variables'!A55</f>
        <v>Nitrate AOD@550nm</v>
      </c>
      <c r="E62" s="91" t="str">
        <f>'2D-variables'!B55</f>
        <v>od550no3</v>
      </c>
      <c r="F62" s="91">
        <f>'2D-variables'!C55</f>
        <v>1</v>
      </c>
      <c r="G62" s="91" t="s">
        <v>370</v>
      </c>
      <c r="H62" s="91">
        <f t="shared" si="4"/>
        <v>1</v>
      </c>
      <c r="I62" s="91" t="s">
        <v>1049</v>
      </c>
      <c r="J62" s="91">
        <v>10000</v>
      </c>
      <c r="K62" s="111">
        <f t="shared" si="1"/>
      </c>
    </row>
    <row r="63" spans="1:11" ht="84">
      <c r="A63" s="73" t="str">
        <f t="shared" si="0"/>
        <v>!====LFFvariable_entry: od550ssLFF!====LFFstandard_name: atmosphere_optical_thickness_due_to_seasalt_ambient_aerosolLFFunits:1LFFcell_methods: time: meanLFFlong_name: Sea Salt AOD@550nmLFFdimensions: longitude latitude timeLFFvalid_min: 0.0LFFvalid_max: 10000LFF</v>
      </c>
      <c r="B63" s="109" t="s">
        <v>133</v>
      </c>
      <c r="C63" s="109" t="s">
        <v>132</v>
      </c>
      <c r="D63" s="91" t="str">
        <f>'2D-variables'!A56</f>
        <v>Sea Salt AOD@550nm</v>
      </c>
      <c r="E63" s="91" t="str">
        <f>'2D-variables'!B56</f>
        <v>od550ss</v>
      </c>
      <c r="F63" s="91">
        <f>'2D-variables'!C56</f>
        <v>1</v>
      </c>
      <c r="G63" s="91" t="s">
        <v>524</v>
      </c>
      <c r="H63" s="91">
        <f t="shared" si="4"/>
        <v>1</v>
      </c>
      <c r="I63" s="91" t="s">
        <v>1049</v>
      </c>
      <c r="J63" s="91">
        <v>10000</v>
      </c>
      <c r="K63" s="111">
        <f t="shared" si="1"/>
      </c>
    </row>
    <row r="64" spans="1:11" ht="84">
      <c r="A64" s="73" t="str">
        <f t="shared" si="0"/>
        <v>!====LFFvariable_entry: od550dustLFF!====LFFstandard_name: atmosphere_optical_thickness_due_to_dust_ambient_aerosolLFFunits:1LFFcell_methods: time: meanLFFlong_name: Dust AOD@550nmLFFdimensions: longitude latitude timeLFFvalid_min: 0.0LFFvalid_max: 10000LFF</v>
      </c>
      <c r="B64" s="109" t="s">
        <v>133</v>
      </c>
      <c r="C64" s="109" t="s">
        <v>132</v>
      </c>
      <c r="D64" s="91" t="str">
        <f>'2D-variables'!A57</f>
        <v>Dust AOD@550nm</v>
      </c>
      <c r="E64" s="91" t="str">
        <f>'2D-variables'!B57</f>
        <v>od550dust</v>
      </c>
      <c r="F64" s="91">
        <f>'2D-variables'!C57</f>
        <v>1</v>
      </c>
      <c r="G64" s="91" t="s">
        <v>530</v>
      </c>
      <c r="H64" s="91">
        <f t="shared" si="4"/>
        <v>1</v>
      </c>
      <c r="I64" s="91" t="s">
        <v>1049</v>
      </c>
      <c r="J64" s="91">
        <v>10000</v>
      </c>
      <c r="K64" s="111">
        <f t="shared" si="1"/>
      </c>
    </row>
    <row r="65" spans="1:11" ht="96">
      <c r="A65" s="73" t="str">
        <f t="shared" si="0"/>
        <v>!====LFFvariable_entry: dryso2LFF!====LFFstandard_name: tendency_of_atmosphere_mass_content_of_sulfur_dioxide_due_to_dry_depositionLFFunits:kg m-2 s-1LFFcell_methods: time: meanLFFlong_name: dry deposition of SO2LFFdimensions: longitude latitude timeLFFpositive: downLFFvalid_min: 0.0LFFvalid_max: 10000LFF</v>
      </c>
      <c r="B65" s="109" t="s">
        <v>133</v>
      </c>
      <c r="C65" s="109" t="s">
        <v>132</v>
      </c>
      <c r="D65" s="91" t="str">
        <f>'2D-variables'!A59</f>
        <v>dry deposition of SO2</v>
      </c>
      <c r="E65" s="91" t="str">
        <f>'2D-variables'!B59</f>
        <v>dryso2</v>
      </c>
      <c r="F65" s="91" t="str">
        <f>'2D-variables'!C59</f>
        <v>kg m-2 s-1</v>
      </c>
      <c r="G65" s="120" t="s">
        <v>662</v>
      </c>
      <c r="H65" s="91">
        <f t="shared" si="4"/>
        <v>1</v>
      </c>
      <c r="I65" s="91" t="s">
        <v>1049</v>
      </c>
      <c r="J65" s="91">
        <v>10000</v>
      </c>
      <c r="K65" s="111" t="str">
        <f t="shared" si="1"/>
        <v>down</v>
      </c>
    </row>
    <row r="66" spans="1:11" ht="96">
      <c r="A66" s="73" t="str">
        <f t="shared" si="0"/>
        <v>!====LFFvariable_entry: dryso4LFF!====LFFstandard_name: tendency_of_atmosphere_mass_content_of_sulfate_due_to_dry_depositionLFFunits:kg m-2 s-1LFFcell_methods: time: meanLFFlong_name: dry deposition of SO4LFFdimensions: longitude latitude timeLFFpositive: downLFFvalid_min: 0.0LFFvalid_max: 10000LFF</v>
      </c>
      <c r="B66" s="109" t="s">
        <v>133</v>
      </c>
      <c r="C66" s="109" t="s">
        <v>132</v>
      </c>
      <c r="D66" s="91" t="str">
        <f>'2D-variables'!A60</f>
        <v>dry deposition of SO4</v>
      </c>
      <c r="E66" s="91" t="str">
        <f>'2D-variables'!B60</f>
        <v>dryso4</v>
      </c>
      <c r="F66" s="91" t="str">
        <f>'2D-variables'!C60</f>
        <v>kg m-2 s-1</v>
      </c>
      <c r="G66" s="120" t="s">
        <v>819</v>
      </c>
      <c r="H66" s="91">
        <f t="shared" si="4"/>
        <v>1</v>
      </c>
      <c r="I66" s="91" t="s">
        <v>1049</v>
      </c>
      <c r="J66" s="91">
        <v>10000</v>
      </c>
      <c r="K66" s="111" t="str">
        <f t="shared" si="1"/>
        <v>down</v>
      </c>
    </row>
    <row r="67" spans="1:11" ht="96">
      <c r="A67" s="73" t="str">
        <f t="shared" si="0"/>
        <v>!====LFFvariable_entry: drydms LFF!====LFFstandard_name: tendency_of_atmosphere_mass_content_of_dimethyl_sulfide_due_to_dry_depositionLFFunits:kg m-2 s-1LFFcell_methods: time: meanLFFlong_name: dry deposition of DMSLFFdimensions: longitude latitude timeLFFpositive: downLFFvalid_min: 0.0LFFvalid_max: 10000LFF</v>
      </c>
      <c r="B67" s="109" t="s">
        <v>133</v>
      </c>
      <c r="C67" s="109" t="s">
        <v>132</v>
      </c>
      <c r="D67" s="91" t="str">
        <f>'2D-variables'!A61</f>
        <v>dry deposition of DMS</v>
      </c>
      <c r="E67" s="91" t="str">
        <f>'2D-variables'!B61</f>
        <v>drydms </v>
      </c>
      <c r="F67" s="91" t="str">
        <f>'2D-variables'!C61</f>
        <v>kg m-2 s-1</v>
      </c>
      <c r="G67" s="120" t="s">
        <v>386</v>
      </c>
      <c r="H67" s="91">
        <f t="shared" si="4"/>
        <v>1</v>
      </c>
      <c r="I67" s="91" t="s">
        <v>1049</v>
      </c>
      <c r="J67" s="91">
        <v>10000</v>
      </c>
      <c r="K67" s="111" t="str">
        <f t="shared" si="1"/>
        <v>down</v>
      </c>
    </row>
    <row r="68" spans="1:11" ht="96">
      <c r="A68" s="73" t="str">
        <f aca="true" t="shared" si="5" ref="A68:A131">IF(ISTEXT(E68),"!====LFFvariable_entry: "&amp;E68&amp;"LFF!====LFF"&amp;"standard_name: "&amp;G68&amp;"LFF"&amp;"units:"&amp;F68&amp;"LFF"&amp;(IF(ISTEXT(C68),"cell_methods: "&amp;C68&amp;"LFF",""))&amp;"long_name: "&amp;D68&amp;"LFF"&amp;"dimensions: "&amp;B68&amp;"LFF"&amp;(IF(LEN(K68)&gt;0,"positive: "&amp;K68&amp;"LFF",""))&amp;"valid_min: "&amp;I68&amp;"LFF"&amp;"valid_max: "&amp;J68&amp;"LFF","")</f>
        <v>!====LFFvariable_entry: wetso2LFF!====LFFstandard_name: tendency_of_atmosphere_mass_content_of_sulfur_dioxide_due_to_wet_depositionLFFunits:kg m-2 s-1LFFcell_methods: time: meanLFFlong_name: wet deposition of SO2LFFdimensions: longitude latitude timeLFFpositive: downLFFvalid_min: 0.0LFFvalid_max: 10000LFF</v>
      </c>
      <c r="B68" s="109" t="s">
        <v>133</v>
      </c>
      <c r="C68" s="109" t="s">
        <v>132</v>
      </c>
      <c r="D68" s="91" t="str">
        <f>'2D-variables'!A62</f>
        <v>wet deposition of SO2</v>
      </c>
      <c r="E68" s="91" t="str">
        <f>'2D-variables'!B62</f>
        <v>wetso2</v>
      </c>
      <c r="F68" s="91" t="str">
        <f>'2D-variables'!C62</f>
        <v>kg m-2 s-1</v>
      </c>
      <c r="G68" s="120" t="s">
        <v>786</v>
      </c>
      <c r="H68" s="91">
        <f t="shared" si="4"/>
        <v>1</v>
      </c>
      <c r="I68" s="91" t="s">
        <v>1049</v>
      </c>
      <c r="J68" s="91">
        <v>10000</v>
      </c>
      <c r="K68" s="111" t="str">
        <f aca="true" t="shared" si="6" ref="K68:K131">IF(LEFT(E68,3)="wet","down",IF(LEFT(E68,3)="dry","down",IF(LEFT(E68,3)="sed","down",IF(LEFT(E68,4)="prec","down",IF(LEFT(E68,3)="emi","up","")))))&amp;IF(ISNUMBER(SEARCH("down",D68&amp;G68)),"down",IF(ISNUMBER(SEARCH("up",D68&amp;G68)),"up",""))</f>
        <v>down</v>
      </c>
    </row>
    <row r="69" spans="1:11" ht="96">
      <c r="A69" s="73" t="str">
        <f t="shared" si="5"/>
        <v>!====LFFvariable_entry: wetdmsLFF!====LFFstandard_name: tendency_of_atmosphere_mass_content_of_dimethyl_sulfide_due_to_wet_depositionLFFunits:kg m-2 s-1LFFcell_methods: time: meanLFFlong_name: wet deposition of DMSLFFdimensions: longitude latitude timeLFFpositive: downLFFvalid_min: 0.0LFFvalid_max: 10000LFF</v>
      </c>
      <c r="B69" s="109" t="s">
        <v>133</v>
      </c>
      <c r="C69" s="109" t="s">
        <v>132</v>
      </c>
      <c r="D69" s="91" t="str">
        <f>'2D-variables'!A63</f>
        <v>wet deposition of DMS</v>
      </c>
      <c r="E69" s="91" t="str">
        <f>'2D-variables'!B63</f>
        <v>wetdms</v>
      </c>
      <c r="F69" s="91" t="str">
        <f>'2D-variables'!C63</f>
        <v>kg m-2 s-1</v>
      </c>
      <c r="G69" s="120" t="s">
        <v>635</v>
      </c>
      <c r="H69" s="91">
        <f t="shared" si="4"/>
        <v>1</v>
      </c>
      <c r="I69" s="91" t="s">
        <v>1049</v>
      </c>
      <c r="J69" s="91">
        <v>10000</v>
      </c>
      <c r="K69" s="111" t="str">
        <f t="shared" si="6"/>
        <v>down</v>
      </c>
    </row>
    <row r="70" spans="1:11" ht="96">
      <c r="A70" s="73" t="str">
        <f t="shared" si="5"/>
        <v>!====LFFvariable_entry: dryssLFF!====LFFstandard_name: tendency_of_atmosphere_mass_content_of_seasalt_dry_aerosol_due_to_dry_depositionLFFunits:kg m-2 s-1LFFcell_methods: time: meanLFFlong_name: dry deposition of seasaltLFFdimensions: longitude latitude timeLFFpositive: downLFFvalid_min: 0.0LFFvalid_max: 10000LFF</v>
      </c>
      <c r="B70" s="109" t="s">
        <v>133</v>
      </c>
      <c r="C70" s="109" t="s">
        <v>132</v>
      </c>
      <c r="D70" s="91" t="str">
        <f>'2D-variables'!A64</f>
        <v>dry deposition of seasalt</v>
      </c>
      <c r="E70" s="91" t="str">
        <f>'2D-variables'!B64</f>
        <v>dryss</v>
      </c>
      <c r="F70" s="91" t="str">
        <f>'2D-variables'!C64</f>
        <v>kg m-2 s-1</v>
      </c>
      <c r="G70" s="120" t="s">
        <v>656</v>
      </c>
      <c r="H70" s="91">
        <f t="shared" si="4"/>
        <v>1</v>
      </c>
      <c r="I70" s="91" t="s">
        <v>1049</v>
      </c>
      <c r="J70" s="91">
        <v>10000</v>
      </c>
      <c r="K70" s="111" t="str">
        <f t="shared" si="6"/>
        <v>down</v>
      </c>
    </row>
    <row r="71" spans="1:11" ht="96">
      <c r="A71" s="73" t="str">
        <f t="shared" si="5"/>
        <v>!====LFFvariable_entry: drydustLFF!====LFFstandard_name: tendency_of_atmosphere_mass_content_of_dust_dry_aerosol_due_to_dry_depositionLFFunits:kg m-2 s-1LFFcell_methods: time: meanLFFlong_name: dry deposition of dustLFFdimensions: longitude latitude timeLFFpositive: downLFFvalid_min: 0.0LFFvalid_max: 10000LFF</v>
      </c>
      <c r="B71" s="109" t="s">
        <v>133</v>
      </c>
      <c r="C71" s="109" t="s">
        <v>132</v>
      </c>
      <c r="D71" s="91" t="str">
        <f>'2D-variables'!A65</f>
        <v>dry deposition of dust</v>
      </c>
      <c r="E71" s="91" t="str">
        <f>'2D-variables'!B65</f>
        <v>drydust</v>
      </c>
      <c r="F71" s="91" t="str">
        <f>'2D-variables'!C65</f>
        <v>kg m-2 s-1</v>
      </c>
      <c r="G71" s="120" t="s">
        <v>658</v>
      </c>
      <c r="H71" s="91">
        <f t="shared" si="4"/>
        <v>1</v>
      </c>
      <c r="I71" s="91" t="s">
        <v>1049</v>
      </c>
      <c r="J71" s="91">
        <v>10000</v>
      </c>
      <c r="K71" s="111" t="str">
        <f t="shared" si="6"/>
        <v>down</v>
      </c>
    </row>
    <row r="72" spans="1:11" ht="84">
      <c r="A72" s="73" t="str">
        <f t="shared" si="5"/>
        <v>!====LFFvariable_entry: od550aerh2oLFF!====LFFstandard_name: atmosphere_optical_thickness_due_to_water_ambient_aerosolLFFunits:1LFFcell_methods: time: meanLFFlong_name: Aerosol Water AOD@550nmLFFdimensions: longitude latitude timeLFFvalid_min: 0.0LFFvalid_max: 10000LFF</v>
      </c>
      <c r="B72" s="109" t="s">
        <v>133</v>
      </c>
      <c r="C72" s="109" t="s">
        <v>132</v>
      </c>
      <c r="D72" s="91" t="str">
        <f>'2D-variables'!A66</f>
        <v>Aerosol Water AOD@550nm</v>
      </c>
      <c r="E72" s="91" t="str">
        <f>'2D-variables'!B66</f>
        <v>od550aerh2o</v>
      </c>
      <c r="F72" s="91">
        <f>'2D-variables'!C66</f>
        <v>1</v>
      </c>
      <c r="G72" s="91" t="s">
        <v>1076</v>
      </c>
      <c r="H72" s="91">
        <f t="shared" si="4"/>
        <v>1</v>
      </c>
      <c r="I72" s="91" t="s">
        <v>1049</v>
      </c>
      <c r="J72" s="91">
        <v>10000</v>
      </c>
      <c r="K72" s="111">
        <f t="shared" si="6"/>
      </c>
    </row>
    <row r="73" spans="1:11" ht="84">
      <c r="A73" s="73" t="str">
        <f t="shared" si="5"/>
        <v>!====LFFvariable_entry: gf90aerLFF!====LFFstandard_name: aerosol_growth_factor_at_90_percent_relative_humidityLFFunits:1LFFcell_methods: time: meanLFFlong_name: gf @ 90 % RHLFFdimensions: longitude latitude timeLFFvalid_min: 0.0LFFvalid_max: 10000LFF</v>
      </c>
      <c r="B73" s="109" t="s">
        <v>133</v>
      </c>
      <c r="C73" s="109" t="s">
        <v>132</v>
      </c>
      <c r="D73" s="91" t="str">
        <f>'2D-variables'!A67</f>
        <v>gf @ 90 % RH</v>
      </c>
      <c r="E73" s="91" t="str">
        <f>'2D-variables'!B67</f>
        <v>gf90aer</v>
      </c>
      <c r="F73" s="91">
        <f>'2D-variables'!C67</f>
        <v>1</v>
      </c>
      <c r="G73" s="91" t="s">
        <v>779</v>
      </c>
      <c r="H73" s="91">
        <f t="shared" si="4"/>
        <v>1</v>
      </c>
      <c r="I73" s="91" t="s">
        <v>1049</v>
      </c>
      <c r="J73" s="91">
        <v>10000</v>
      </c>
      <c r="K73" s="111">
        <f t="shared" si="6"/>
      </c>
    </row>
    <row r="74" spans="1:11" ht="84">
      <c r="A74" s="73" t="str">
        <f t="shared" si="5"/>
        <v>!====LFFvariable_entry: od550lt1dustLFF!====LFFstandard_name: atmosphere_optical_thickness_due_to_dust_pm1_ambient_aerosolLFFunits:1LFFcell_methods: time: meanLFFlong_name: Fine mode DUST AOD@550nmLFFdimensions: longitude latitude timeLFFvalid_min: 0.0LFFvalid_max: 10000LFF</v>
      </c>
      <c r="B74" s="109" t="s">
        <v>133</v>
      </c>
      <c r="C74" s="109" t="s">
        <v>132</v>
      </c>
      <c r="D74" s="91" t="str">
        <f>'2D-variables'!A134</f>
        <v>Fine mode DUST AOD@550nm</v>
      </c>
      <c r="E74" s="91" t="str">
        <f>'2D-variables'!B134</f>
        <v>od550lt1dust</v>
      </c>
      <c r="F74" s="91">
        <f>'2D-variables'!C134</f>
        <v>1</v>
      </c>
      <c r="G74" s="91" t="s">
        <v>1077</v>
      </c>
      <c r="H74" s="91">
        <f t="shared" si="4"/>
        <v>1</v>
      </c>
      <c r="I74" s="91" t="s">
        <v>1049</v>
      </c>
      <c r="J74" s="91">
        <v>10000</v>
      </c>
      <c r="K74" s="111">
        <f t="shared" si="6"/>
      </c>
    </row>
    <row r="75" spans="1:11" ht="96">
      <c r="A75" s="73" t="str">
        <f t="shared" si="5"/>
        <v>!====LFFvariable_entry: abs550bcLFF!====LFFstandard_name: atmosphere_absorption_optical_thickness_due_to_black_carbon_ambient_aerosolLFFunits:1LFFcell_methods: time: meanLFFlong_name: Absorption AOD@550nm due to BCLFFdimensions: longitude latitude timeLFFvalid_min: 0.0LFFvalid_max: 10000LFF</v>
      </c>
      <c r="B75" s="109" t="s">
        <v>133</v>
      </c>
      <c r="C75" s="109" t="s">
        <v>132</v>
      </c>
      <c r="D75" s="91" t="str">
        <f>'2D-variables'!A70</f>
        <v>Absorption AOD@550nm due to BC</v>
      </c>
      <c r="E75" s="91" t="str">
        <f>'2D-variables'!B70</f>
        <v>abs550bc</v>
      </c>
      <c r="F75" s="91">
        <f>'2D-variables'!C70</f>
        <v>1</v>
      </c>
      <c r="G75" s="91" t="s">
        <v>1078</v>
      </c>
      <c r="H75" s="91">
        <f t="shared" si="4"/>
        <v>1</v>
      </c>
      <c r="I75" s="91" t="s">
        <v>1049</v>
      </c>
      <c r="J75" s="91">
        <v>10000</v>
      </c>
      <c r="K75" s="111">
        <f t="shared" si="6"/>
      </c>
    </row>
    <row r="76" spans="1:11" ht="108">
      <c r="A76" s="73" t="str">
        <f t="shared" si="5"/>
        <v>!====LFFvariable_entry: emibbLFF!====LFFstandard_name: tendency_of_atmosphere_mass_content_of_particulate_organic_matter_dry_aerosol_due_to_emissionLFFunits:kg m-2 s-1LFFcell_methods: time: meanLFFlong_name: total emission of Biomass Burning AerosolLFFdimensions: longitude latitude timeLFFpositive: upLFFvalid_min: 0.0LFFvalid_max: 10000LFF</v>
      </c>
      <c r="B76" s="109" t="s">
        <v>133</v>
      </c>
      <c r="C76" s="109" t="s">
        <v>132</v>
      </c>
      <c r="D76" s="91" t="str">
        <f>'2D-variables'!A71</f>
        <v>total emission of Biomass Burning Aerosol</v>
      </c>
      <c r="E76" s="91" t="str">
        <f>'2D-variables'!B71</f>
        <v>emibb</v>
      </c>
      <c r="F76" s="91" t="str">
        <f>'2D-variables'!C71</f>
        <v>kg m-2 s-1</v>
      </c>
      <c r="G76" s="120" t="s">
        <v>1026</v>
      </c>
      <c r="H76" s="91">
        <f t="shared" si="4"/>
        <v>1</v>
      </c>
      <c r="I76" s="91" t="s">
        <v>1049</v>
      </c>
      <c r="J76" s="91">
        <v>10000</v>
      </c>
      <c r="K76" s="111" t="str">
        <f t="shared" si="6"/>
        <v>up</v>
      </c>
    </row>
    <row r="77" spans="1:11" ht="108">
      <c r="A77" s="73" t="str">
        <f t="shared" si="5"/>
        <v>!====LFFvariable_entry: emipoaLFF!====LFFstandard_name: tendency_of_atmosphere_mass_content_of_primary_organic_matter_dry_aerosol_due_to_emissionLFFunits:kg m-2 s-1LFFcell_methods: time: meanLFFlong_name: total emission of POALFFdimensions: longitude latitude timeLFFpositive: upLFFvalid_min: 0.0LFFvalid_max: 10000LFF</v>
      </c>
      <c r="B77" s="109" t="s">
        <v>133</v>
      </c>
      <c r="C77" s="109" t="s">
        <v>132</v>
      </c>
      <c r="D77" s="91" t="str">
        <f>'2D-variables'!A72</f>
        <v>total emission of POA</v>
      </c>
      <c r="E77" s="91" t="str">
        <f>'2D-variables'!B72</f>
        <v>emipoa</v>
      </c>
      <c r="F77" s="91" t="str">
        <f>'2D-variables'!C72</f>
        <v>kg m-2 s-1</v>
      </c>
      <c r="G77" s="120" t="s">
        <v>347</v>
      </c>
      <c r="H77" s="91">
        <f t="shared" si="4"/>
        <v>1</v>
      </c>
      <c r="I77" s="91" t="s">
        <v>1049</v>
      </c>
      <c r="J77" s="91">
        <v>10000</v>
      </c>
      <c r="K77" s="111" t="str">
        <f t="shared" si="6"/>
        <v>up</v>
      </c>
    </row>
    <row r="78" spans="1:11" ht="96">
      <c r="A78" s="73" t="str">
        <f t="shared" si="5"/>
        <v>!====LFFvariable_entry: chepsoaLFF!====LFFstandard_name: tendency_of_atmosphere_mass_content_of_secondary_organic_matter_dry_aerosol_due_to_net_chemical_productionLFFunits:kg m-2 s-1LFFcell_methods: time: meanLFFlong_name: total production of SOALFFdimensions: longitude latitude timeLFFvalid_min: 0.0LFFvalid_max: 10000LFF</v>
      </c>
      <c r="B78" s="109" t="s">
        <v>133</v>
      </c>
      <c r="C78" s="109" t="s">
        <v>132</v>
      </c>
      <c r="D78" s="91" t="str">
        <f>'2D-variables'!A73</f>
        <v>total production of SOA</v>
      </c>
      <c r="E78" s="91" t="str">
        <f>'2D-variables'!B73</f>
        <v>chepsoa</v>
      </c>
      <c r="F78" s="91" t="str">
        <f>'2D-variables'!C73</f>
        <v>kg m-2 s-1</v>
      </c>
      <c r="G78" s="120" t="s">
        <v>1031</v>
      </c>
      <c r="H78" s="91">
        <f t="shared" si="4"/>
        <v>1</v>
      </c>
      <c r="I78" s="91" t="s">
        <v>1049</v>
      </c>
      <c r="J78" s="91">
        <v>10000</v>
      </c>
      <c r="K78" s="111">
        <f t="shared" si="6"/>
      </c>
    </row>
    <row r="79" spans="1:11" ht="96">
      <c r="A79" s="73" t="str">
        <f t="shared" si="5"/>
        <v>!====LFFvariable_entry: chepmsaLFF!====LFFstandard_name: tendency_of_atmosphere_mass_content_of_methane_sulfonic_acid_dry_aerosol_due_to_net_chemical_productionLFFunits:kg m-2 s-1LFFcell_methods: time: meanLFFlong_name: total production of MSALFFdimensions: longitude latitude timeLFFvalid_min: 0.0LFFvalid_max: 10000LFF</v>
      </c>
      <c r="B79" s="109" t="s">
        <v>133</v>
      </c>
      <c r="C79" s="109" t="s">
        <v>132</v>
      </c>
      <c r="D79" s="91" t="str">
        <f>'2D-variables'!A74</f>
        <v>total production of MSA</v>
      </c>
      <c r="E79" s="91" t="str">
        <f>'2D-variables'!B74</f>
        <v>chepmsa</v>
      </c>
      <c r="F79" s="91" t="str">
        <f>'2D-variables'!C74</f>
        <v>kg m-2 s-1</v>
      </c>
      <c r="G79" s="120" t="s">
        <v>1034</v>
      </c>
      <c r="H79" s="91">
        <f t="shared" si="4"/>
        <v>1</v>
      </c>
      <c r="I79" s="91" t="s">
        <v>1049</v>
      </c>
      <c r="J79" s="91">
        <v>10000</v>
      </c>
      <c r="K79" s="111">
        <f t="shared" si="6"/>
      </c>
    </row>
    <row r="80" spans="1:11" ht="108">
      <c r="A80" s="73" t="str">
        <f t="shared" si="5"/>
        <v>!====LFFvariable_entry: drypoaLFF!====LFFstandard_name: tendency_of_atmosphere_mass_content_of_primary_organic_matter_dry_aerosol_due_to_dry_depositionLFFunits:kg m-2 s-1LFFcell_methods: time: meanLFFlong_name: dry deposition of POALFFdimensions: longitude latitude timeLFFpositive: downLFFvalid_min: 0.0LFFvalid_max: 10000LFF</v>
      </c>
      <c r="B80" s="109" t="s">
        <v>133</v>
      </c>
      <c r="C80" s="109" t="s">
        <v>132</v>
      </c>
      <c r="D80" s="91" t="str">
        <f>'2D-variables'!A75</f>
        <v>dry deposition of POA</v>
      </c>
      <c r="E80" s="91" t="str">
        <f>'2D-variables'!B75</f>
        <v>drypoa</v>
      </c>
      <c r="F80" s="91" t="str">
        <f>'2D-variables'!C75</f>
        <v>kg m-2 s-1</v>
      </c>
      <c r="G80" s="120" t="s">
        <v>262</v>
      </c>
      <c r="H80" s="91">
        <f t="shared" si="4"/>
        <v>1</v>
      </c>
      <c r="I80" s="91" t="s">
        <v>1049</v>
      </c>
      <c r="J80" s="91">
        <v>10000</v>
      </c>
      <c r="K80" s="111" t="str">
        <f t="shared" si="6"/>
        <v>down</v>
      </c>
    </row>
    <row r="81" spans="1:11" ht="108">
      <c r="A81" s="73" t="str">
        <f t="shared" si="5"/>
        <v>!====LFFvariable_entry: drysoaLFF!====LFFstandard_name: tendency_of_atmosphere_mass_content_of_secondary_organic_matter_dry_aerosol_due_to_dry_depositionLFFunits:kg m-2 s-1LFFcell_methods: time: meanLFFlong_name: dry deposition of SOALFFdimensions: longitude latitude timeLFFpositive: downLFFvalid_min: 0.0LFFvalid_max: 10000LFF</v>
      </c>
      <c r="B81" s="109" t="s">
        <v>133</v>
      </c>
      <c r="C81" s="109" t="s">
        <v>132</v>
      </c>
      <c r="D81" s="91" t="str">
        <f>'2D-variables'!A76</f>
        <v>dry deposition of SOA</v>
      </c>
      <c r="E81" s="91" t="str">
        <f>'2D-variables'!B76</f>
        <v>drysoa</v>
      </c>
      <c r="F81" s="91" t="str">
        <f>'2D-variables'!C76</f>
        <v>kg m-2 s-1</v>
      </c>
      <c r="G81" s="120" t="s">
        <v>346</v>
      </c>
      <c r="H81" s="91">
        <f t="shared" si="4"/>
        <v>1</v>
      </c>
      <c r="I81" s="91" t="s">
        <v>1049</v>
      </c>
      <c r="J81" s="91">
        <v>10000</v>
      </c>
      <c r="K81" s="111" t="str">
        <f t="shared" si="6"/>
        <v>down</v>
      </c>
    </row>
    <row r="82" spans="1:11" ht="96">
      <c r="A82" s="73" t="str">
        <f t="shared" si="5"/>
        <v>!====LFFvariable_entry: drybcLFF!====LFFstandard_name: tendency_of_atmosphere_mass_content_of_black_carbon_dry_aerosol_due_to_dry_depositionLFFunits:kg m-2 s-1LFFcell_methods: time: meanLFFlong_name: dry deposition of BCLFFdimensions: longitude latitude timeLFFpositive: downLFFvalid_min: 0.0LFFvalid_max: 10000LFF</v>
      </c>
      <c r="B82" s="109" t="s">
        <v>133</v>
      </c>
      <c r="C82" s="109" t="s">
        <v>132</v>
      </c>
      <c r="D82" s="91" t="str">
        <f>'2D-variables'!A77</f>
        <v>dry deposition of BC</v>
      </c>
      <c r="E82" s="91" t="str">
        <f>'2D-variables'!B77</f>
        <v>drybc</v>
      </c>
      <c r="F82" s="91" t="str">
        <f>'2D-variables'!C77</f>
        <v>kg m-2 s-1</v>
      </c>
      <c r="G82" s="120" t="s">
        <v>821</v>
      </c>
      <c r="H82" s="91">
        <f t="shared" si="4"/>
        <v>1</v>
      </c>
      <c r="I82" s="91" t="s">
        <v>1049</v>
      </c>
      <c r="J82" s="91">
        <v>10000</v>
      </c>
      <c r="K82" s="111" t="str">
        <f t="shared" si="6"/>
        <v>down</v>
      </c>
    </row>
    <row r="83" spans="1:11" ht="72">
      <c r="A83" s="73" t="str">
        <f t="shared" si="5"/>
        <v>!====LFFvariable_entry: cltLFF!====LFFstandard_name: cloud_area_fractionLFFunits:%LFFcell_methods: time: meanLFFlong_name: Cloud fractionLFFdimensions: longitude latitude timeLFFvalid_min: 0.0LFFvalid_max: 10000LFF</v>
      </c>
      <c r="B83" s="109" t="s">
        <v>133</v>
      </c>
      <c r="C83" s="109" t="s">
        <v>132</v>
      </c>
      <c r="D83" s="91" t="str">
        <f>'2D-variables'!A82</f>
        <v>Cloud fraction</v>
      </c>
      <c r="E83" s="91" t="str">
        <f>'2D-variables'!B82</f>
        <v>clt</v>
      </c>
      <c r="F83" s="91" t="str">
        <f>'2D-variables'!C82</f>
        <v>%</v>
      </c>
      <c r="G83" s="91" t="s">
        <v>783</v>
      </c>
      <c r="H83" s="91">
        <f t="shared" si="4"/>
        <v>1</v>
      </c>
      <c r="I83" s="91" t="s">
        <v>1049</v>
      </c>
      <c r="J83" s="91">
        <v>10000</v>
      </c>
      <c r="K83" s="111">
        <f t="shared" si="6"/>
      </c>
    </row>
    <row r="84" spans="1:11" ht="84">
      <c r="A84" s="73" t="str">
        <f t="shared" si="5"/>
        <v>!====LFFvariable_entry: rsdtLFF!====LFFstandard_name: toa_incoming_shortwave_fluxLFFunits:W m-2LFFcell_methods: time: meanLFFlong_name: SW downwelling solar fluxLFFdimensions: longitude latitude timeLFFpositive: downLFFvalid_min: 0.0LFFvalid_max: 10000LFF</v>
      </c>
      <c r="B84" s="109" t="s">
        <v>133</v>
      </c>
      <c r="C84" s="109" t="s">
        <v>132</v>
      </c>
      <c r="D84" s="91" t="str">
        <f>'2D-variables'!A83</f>
        <v>SW downwelling solar flux</v>
      </c>
      <c r="E84" s="91" t="str">
        <f>'2D-variables'!B83</f>
        <v>rsdt</v>
      </c>
      <c r="F84" s="91" t="str">
        <f>'2D-variables'!C83</f>
        <v>W m-2</v>
      </c>
      <c r="G84" s="91" t="s">
        <v>147</v>
      </c>
      <c r="H84" s="91">
        <f t="shared" si="4"/>
        <v>1</v>
      </c>
      <c r="I84" s="91" t="s">
        <v>1049</v>
      </c>
      <c r="J84" s="91">
        <v>10000</v>
      </c>
      <c r="K84" s="111" t="str">
        <f t="shared" si="6"/>
        <v>down</v>
      </c>
    </row>
    <row r="85" spans="1:11" ht="84">
      <c r="A85" s="73" t="str">
        <f t="shared" si="5"/>
        <v>!====LFFvariable_entry: rsutLFF!====LFFstandard_name: toa_outgoing_shortwave_fluxLFFunits:W m-2LFFcell_methods: time: meanLFFlong_name: SW upwelling solar fluxLFFdimensions: longitude latitude timeLFFpositive: upLFFvalid_min: 0.0LFFvalid_max: 10000LFF</v>
      </c>
      <c r="B85" s="109" t="s">
        <v>133</v>
      </c>
      <c r="C85" s="109" t="s">
        <v>132</v>
      </c>
      <c r="D85" s="91" t="str">
        <f>'2D-variables'!A84</f>
        <v>SW upwelling solar flux</v>
      </c>
      <c r="E85" s="91" t="str">
        <f>'2D-variables'!B84</f>
        <v>rsut</v>
      </c>
      <c r="F85" s="91" t="str">
        <f>'2D-variables'!C84</f>
        <v>W m-2</v>
      </c>
      <c r="G85" s="91" t="s">
        <v>148</v>
      </c>
      <c r="H85" s="91">
        <f t="shared" si="4"/>
        <v>1</v>
      </c>
      <c r="I85" s="91" t="s">
        <v>1049</v>
      </c>
      <c r="J85" s="91">
        <v>10000</v>
      </c>
      <c r="K85" s="111" t="str">
        <f t="shared" si="6"/>
        <v>up</v>
      </c>
    </row>
    <row r="86" spans="1:11" ht="96">
      <c r="A86" s="73" t="str">
        <f t="shared" si="5"/>
        <v>!====LFFvariable_entry: rsutcsLFF!====LFFstandard_name: toa_outgoing_shortwave_flux_assuming_clear_skyLFFunits:W m-2LFFcell_methods: time: meanLFFlong_name: SW upwelling solar flux in clear sky regionsLFFdimensions: longitude latitude timeLFFpositive: upLFFvalid_min: 0.0LFFvalid_max: 10000LFF</v>
      </c>
      <c r="B86" s="109" t="s">
        <v>133</v>
      </c>
      <c r="C86" s="109" t="s">
        <v>132</v>
      </c>
      <c r="D86" s="91" t="str">
        <f>'2D-variables'!A85</f>
        <v>SW upwelling solar flux in clear sky regions</v>
      </c>
      <c r="E86" s="91" t="str">
        <f>'2D-variables'!B85</f>
        <v>rsutcs</v>
      </c>
      <c r="F86" s="91" t="str">
        <f>'2D-variables'!C85</f>
        <v>W m-2</v>
      </c>
      <c r="G86" s="91" t="s">
        <v>149</v>
      </c>
      <c r="H86" s="91">
        <f aca="true" t="shared" si="7" ref="H86:H119">COUNTIF(E$22:E$121,E86)</f>
        <v>1</v>
      </c>
      <c r="I86" s="91" t="s">
        <v>1049</v>
      </c>
      <c r="J86" s="91">
        <v>10000</v>
      </c>
      <c r="K86" s="111" t="str">
        <f t="shared" si="6"/>
        <v>up</v>
      </c>
    </row>
    <row r="87" spans="1:11" ht="96">
      <c r="A87" s="73" t="str">
        <f t="shared" si="5"/>
        <v>!====LFFvariable_entry: rsutclLFF!====LFFstandard_name: toa_outgoing_shortwave_flux_assuming_cloudy_skyLFFunits:W m-2LFFcell_methods: time: meanLFFlong_name: SW upwelling solar flux in cloudy sky regionsLFFdimensions: longitude latitude timeLFFpositive: upLFFvalid_min: 0.0LFFvalid_max: 10000LFF</v>
      </c>
      <c r="B87" s="109" t="s">
        <v>133</v>
      </c>
      <c r="C87" s="109" t="s">
        <v>132</v>
      </c>
      <c r="D87" s="91" t="str">
        <f>'2D-variables'!A86</f>
        <v>SW upwelling solar flux in cloudy sky regions</v>
      </c>
      <c r="E87" s="91" t="str">
        <f>'2D-variables'!B86</f>
        <v>rsutcl</v>
      </c>
      <c r="F87" s="91" t="str">
        <f>'2D-variables'!C86</f>
        <v>W m-2</v>
      </c>
      <c r="G87" s="91" t="s">
        <v>972</v>
      </c>
      <c r="H87" s="91">
        <f t="shared" si="7"/>
        <v>1</v>
      </c>
      <c r="I87" s="91" t="s">
        <v>1049</v>
      </c>
      <c r="J87" s="91">
        <v>10000</v>
      </c>
      <c r="K87" s="111" t="str">
        <f t="shared" si="6"/>
        <v>up</v>
      </c>
    </row>
    <row r="88" spans="1:11" ht="84">
      <c r="A88" s="73" t="str">
        <f t="shared" si="5"/>
        <v>!====LFFvariable_entry: rlutLFF!====LFFstandard_name: toa_outgoing_longwave_fluxLFFunits:W m-2LFFcell_methods: time: meanLFFlong_name: LW upwelling terrestrial fluxLFFdimensions: longitude latitude timeLFFpositive: upLFFvalid_min: 0.0LFFvalid_max: 10000LFF</v>
      </c>
      <c r="B88" s="109" t="s">
        <v>133</v>
      </c>
      <c r="C88" s="109" t="s">
        <v>132</v>
      </c>
      <c r="D88" s="91" t="str">
        <f>'2D-variables'!A87</f>
        <v>LW upwelling terrestrial flux</v>
      </c>
      <c r="E88" s="91" t="str">
        <f>'2D-variables'!B87</f>
        <v>rlut</v>
      </c>
      <c r="F88" s="91" t="str">
        <f>'2D-variables'!C87</f>
        <v>W m-2</v>
      </c>
      <c r="G88" s="91" t="s">
        <v>140</v>
      </c>
      <c r="H88" s="91">
        <f t="shared" si="7"/>
        <v>1</v>
      </c>
      <c r="I88" s="91" t="s">
        <v>1049</v>
      </c>
      <c r="J88" s="91">
        <v>10000</v>
      </c>
      <c r="K88" s="111" t="str">
        <f t="shared" si="6"/>
        <v>up</v>
      </c>
    </row>
    <row r="89" spans="1:11" ht="96">
      <c r="A89" s="73" t="str">
        <f t="shared" si="5"/>
        <v>!====LFFvariable_entry: rlutcsLFF!====LFFstandard_name: toa_outgoing_longwave_flux_assuming_clear_skyLFFunits:W m-2LFFcell_methods: time: meanLFFlong_name: LW upwelling terrestrial flux in clear sky regionsLFFdimensions: longitude latitude timeLFFpositive: upLFFvalid_min: 0.0LFFvalid_max: 10000LFF</v>
      </c>
      <c r="B89" s="109" t="s">
        <v>133</v>
      </c>
      <c r="C89" s="109" t="s">
        <v>132</v>
      </c>
      <c r="D89" s="91" t="str">
        <f>'2D-variables'!A88</f>
        <v>LW upwelling terrestrial flux in clear sky regions</v>
      </c>
      <c r="E89" s="91" t="str">
        <f>'2D-variables'!B88</f>
        <v>rlutcs</v>
      </c>
      <c r="F89" s="91" t="str">
        <f>'2D-variables'!C88</f>
        <v>W m-2</v>
      </c>
      <c r="G89" s="91" t="s">
        <v>6</v>
      </c>
      <c r="H89" s="91">
        <f t="shared" si="7"/>
        <v>1</v>
      </c>
      <c r="I89" s="91" t="s">
        <v>1049</v>
      </c>
      <c r="J89" s="91">
        <v>10000</v>
      </c>
      <c r="K89" s="111" t="str">
        <f t="shared" si="6"/>
        <v>up</v>
      </c>
    </row>
    <row r="90" spans="1:11" ht="84">
      <c r="A90" s="73" t="str">
        <f t="shared" si="5"/>
        <v>!====LFFvariable_entry: rsdsLFF!====LFFstandard_name: surface_downwelling_shortwave_flux_in_airLFFunits:W m-2LFFcell_methods: time: meanLFFlong_name: SW surface down-welling LFFdimensions: longitude latitude timeLFFpositive: downLFFvalid_min: 0.0LFFvalid_max: 10000LFF</v>
      </c>
      <c r="B90" s="109" t="s">
        <v>133</v>
      </c>
      <c r="C90" s="109" t="s">
        <v>132</v>
      </c>
      <c r="D90" s="91" t="str">
        <f>'2D-variables'!A89</f>
        <v>SW surface down-welling </v>
      </c>
      <c r="E90" s="91" t="str">
        <f>'2D-variables'!B89</f>
        <v>rsds</v>
      </c>
      <c r="F90" s="91" t="str">
        <f>'2D-variables'!C89</f>
        <v>W m-2</v>
      </c>
      <c r="G90" s="91" t="s">
        <v>282</v>
      </c>
      <c r="H90" s="91">
        <f t="shared" si="7"/>
        <v>1</v>
      </c>
      <c r="I90" s="91" t="s">
        <v>1049</v>
      </c>
      <c r="J90" s="91">
        <v>10000</v>
      </c>
      <c r="K90" s="111" t="str">
        <f t="shared" si="6"/>
        <v>down</v>
      </c>
    </row>
    <row r="91" spans="1:11" ht="84">
      <c r="A91" s="73" t="str">
        <f t="shared" si="5"/>
        <v>!====LFFvariable_entry: rsusLFF!====LFFstandard_name: surface_upwelling_shortwave_flux_in_airLFFunits:W m-2LFFcell_methods: time: meanLFFlong_name: SW surface up-welling LFFdimensions: longitude latitude timeLFFpositive: upLFFvalid_min: 0.0LFFvalid_max: 10000LFF</v>
      </c>
      <c r="B91" s="109" t="s">
        <v>133</v>
      </c>
      <c r="C91" s="109" t="s">
        <v>132</v>
      </c>
      <c r="D91" s="91" t="str">
        <f>'2D-variables'!A90</f>
        <v>SW surface up-welling </v>
      </c>
      <c r="E91" s="91" t="str">
        <f>'2D-variables'!B90</f>
        <v>rsus</v>
      </c>
      <c r="F91" s="91" t="str">
        <f>'2D-variables'!C90</f>
        <v>W m-2</v>
      </c>
      <c r="G91" s="91" t="s">
        <v>363</v>
      </c>
      <c r="H91" s="91">
        <f t="shared" si="7"/>
        <v>1</v>
      </c>
      <c r="I91" s="91" t="s">
        <v>1049</v>
      </c>
      <c r="J91" s="91">
        <v>10000</v>
      </c>
      <c r="K91" s="111" t="str">
        <f t="shared" si="6"/>
        <v>up</v>
      </c>
    </row>
    <row r="92" spans="1:11" ht="84">
      <c r="A92" s="73" t="str">
        <f t="shared" si="5"/>
        <v>!====LFFvariable_entry: rldsLFF!====LFFstandard_name: surface_downwelling_longwave_flux_in_airLFFunits:W m-2LFFcell_methods: time: meanLFFlong_name: LW surface down-welling LFFdimensions: longitude latitude timeLFFpositive: downLFFvalid_min: 0.0LFFvalid_max: 10000LFF</v>
      </c>
      <c r="B92" s="109" t="s">
        <v>133</v>
      </c>
      <c r="C92" s="109" t="s">
        <v>132</v>
      </c>
      <c r="D92" s="91" t="str">
        <f>'2D-variables'!A91</f>
        <v>LW surface down-welling </v>
      </c>
      <c r="E92" s="91" t="str">
        <f>'2D-variables'!B91</f>
        <v>rlds</v>
      </c>
      <c r="F92" s="91" t="str">
        <f>'2D-variables'!C91</f>
        <v>W m-2</v>
      </c>
      <c r="G92" s="91" t="s">
        <v>458</v>
      </c>
      <c r="H92" s="91">
        <f t="shared" si="7"/>
        <v>1</v>
      </c>
      <c r="I92" s="91" t="s">
        <v>1049</v>
      </c>
      <c r="J92" s="91">
        <v>10000</v>
      </c>
      <c r="K92" s="111" t="str">
        <f t="shared" si="6"/>
        <v>down</v>
      </c>
    </row>
    <row r="93" spans="1:11" ht="84">
      <c r="A93" s="73" t="str">
        <f t="shared" si="5"/>
        <v>!====LFFvariable_entry: rlusLFF!====LFFstandard_name: surface_upwelling_longwave_flux_in_airLFFunits:W m-2LFFcell_methods: time: meanLFFlong_name: LW surface up-welling LFFdimensions: longitude latitude timeLFFpositive: upLFFvalid_min: 0.0LFFvalid_max: 10000LFF</v>
      </c>
      <c r="B93" s="109" t="s">
        <v>133</v>
      </c>
      <c r="C93" s="109" t="s">
        <v>132</v>
      </c>
      <c r="D93" s="91" t="str">
        <f>'2D-variables'!A92</f>
        <v>LW surface up-welling </v>
      </c>
      <c r="E93" s="91" t="str">
        <f>'2D-variables'!B92</f>
        <v>rlus</v>
      </c>
      <c r="F93" s="91" t="str">
        <f>'2D-variables'!C92</f>
        <v>W m-2</v>
      </c>
      <c r="G93" s="91" t="s">
        <v>483</v>
      </c>
      <c r="H93" s="91">
        <f t="shared" si="7"/>
        <v>1</v>
      </c>
      <c r="I93" s="91" t="s">
        <v>1049</v>
      </c>
      <c r="J93" s="91">
        <v>10000</v>
      </c>
      <c r="K93" s="111" t="str">
        <f t="shared" si="6"/>
        <v>up</v>
      </c>
    </row>
    <row r="94" spans="1:11" ht="96">
      <c r="A94" s="73" t="str">
        <f t="shared" si="5"/>
        <v>!====LFFvariable_entry: rsdscsLFF!====LFFstandard_name: surface_downwelling_shortwave_flux_in_air_assuming_clear_skyLFFunits:W m-2LFFcell_methods: time: meanLFFlong_name: SW downwelling surface flux clear skyLFFdimensions: longitude latitude timeLFFpositive: downLFFvalid_min: 0.0LFFvalid_max: 10000LFF</v>
      </c>
      <c r="B94" s="109" t="s">
        <v>133</v>
      </c>
      <c r="C94" s="109" t="s">
        <v>132</v>
      </c>
      <c r="D94" s="91" t="str">
        <f>'2D-variables'!A94</f>
        <v>SW downwelling surface flux clear sky</v>
      </c>
      <c r="E94" s="91" t="str">
        <f>'2D-variables'!B94</f>
        <v>rsdscs</v>
      </c>
      <c r="F94" s="91" t="str">
        <f>'2D-variables'!C94</f>
        <v>W m-2</v>
      </c>
      <c r="G94" s="91" t="s">
        <v>1050</v>
      </c>
      <c r="H94" s="91">
        <f t="shared" si="7"/>
        <v>1</v>
      </c>
      <c r="I94" s="91" t="s">
        <v>1049</v>
      </c>
      <c r="J94" s="91">
        <v>10000</v>
      </c>
      <c r="K94" s="111" t="str">
        <f t="shared" si="6"/>
        <v>down</v>
      </c>
    </row>
    <row r="95" spans="1:11" ht="96">
      <c r="A95" s="73" t="str">
        <f t="shared" si="5"/>
        <v>!====LFFvariable_entry: rsdscsvisLFF!====LFFstandard_name: surface_downwelling_shortwave_visible_flux_in_air_assuming_clear_skyLFFunits:W m-2LFFcell_methods: time: meanLFFlong_name: VIS downwelling surface flux in clear sky LFFdimensions: longitude latitude timeLFFpositive: downLFFvalid_min: 0.0LFFvalid_max: 10000LFF</v>
      </c>
      <c r="B95" s="109" t="s">
        <v>133</v>
      </c>
      <c r="C95" s="109" t="s">
        <v>132</v>
      </c>
      <c r="D95" s="91" t="str">
        <f>'2D-variables'!A95</f>
        <v>VIS downwelling surface flux in clear sky </v>
      </c>
      <c r="E95" s="91" t="str">
        <f>'2D-variables'!B95</f>
        <v>rsdscsvis</v>
      </c>
      <c r="F95" s="91" t="str">
        <f>'2D-variables'!C95</f>
        <v>W m-2</v>
      </c>
      <c r="G95" s="91" t="s">
        <v>1057</v>
      </c>
      <c r="H95" s="91">
        <f t="shared" si="7"/>
        <v>1</v>
      </c>
      <c r="I95" s="91" t="s">
        <v>1049</v>
      </c>
      <c r="J95" s="91">
        <v>10000</v>
      </c>
      <c r="K95" s="111" t="str">
        <f t="shared" si="6"/>
        <v>down</v>
      </c>
    </row>
    <row r="96" spans="1:11" ht="96">
      <c r="A96" s="73" t="str">
        <f t="shared" si="5"/>
        <v>!====LFFvariable_entry: rsdscsdifLFF!====LFFstandard_name: surface_downwelling_shortwave_visible_diffuse_flux_in_air_assuming_clear_skyLFFunits:W m-2LFFcell_methods: time: meanLFFlong_name: SW downwelling surface diffuse flux in clear skyLFFdimensions: longitude latitude timeLFFpositive: downLFFvalid_min: 0.0LFFvalid_max: 10000LFF</v>
      </c>
      <c r="B96" s="109" t="s">
        <v>133</v>
      </c>
      <c r="C96" s="109" t="s">
        <v>132</v>
      </c>
      <c r="D96" s="91" t="str">
        <f>'2D-variables'!A96</f>
        <v>SW downwelling surface diffuse flux in clear sky</v>
      </c>
      <c r="E96" s="91" t="str">
        <f>'2D-variables'!B96</f>
        <v>rsdscsdif</v>
      </c>
      <c r="F96" s="91" t="str">
        <f>'2D-variables'!C96</f>
        <v>W m-2</v>
      </c>
      <c r="G96" s="91" t="s">
        <v>1007</v>
      </c>
      <c r="H96" s="91">
        <f t="shared" si="7"/>
        <v>1</v>
      </c>
      <c r="I96" s="91" t="s">
        <v>1049</v>
      </c>
      <c r="J96" s="91">
        <v>10000</v>
      </c>
      <c r="K96" s="111" t="str">
        <f t="shared" si="6"/>
        <v>down</v>
      </c>
    </row>
    <row r="97" spans="1:11" ht="72">
      <c r="A97" s="73" t="str">
        <f t="shared" si="5"/>
        <v>!====LFFvariable_entry: taminLFF!====LFFstandard_name: air_temperatureLFFunits:KLFFcell_methods: time: meanLFFlong_name: Minimum Daily temperatureLFFdimensions: longitude latitude timeLFFvalid_min: 0.0LFFvalid_max: 10000LFF</v>
      </c>
      <c r="B97" s="109" t="s">
        <v>133</v>
      </c>
      <c r="C97" s="109" t="s">
        <v>132</v>
      </c>
      <c r="D97" s="91" t="str">
        <f>'2D-variables'!A98</f>
        <v>Minimum Daily temperature</v>
      </c>
      <c r="E97" s="91" t="str">
        <f>'2D-variables'!B98</f>
        <v>tamin</v>
      </c>
      <c r="F97" s="91" t="str">
        <f>'2D-variables'!C98</f>
        <v>K</v>
      </c>
      <c r="G97" s="91" t="s">
        <v>625</v>
      </c>
      <c r="H97" s="91">
        <f t="shared" si="7"/>
        <v>1</v>
      </c>
      <c r="I97" s="91" t="s">
        <v>1049</v>
      </c>
      <c r="J97" s="91">
        <v>10000</v>
      </c>
      <c r="K97" s="111">
        <f t="shared" si="6"/>
      </c>
    </row>
    <row r="98" spans="1:11" ht="72">
      <c r="A98" s="73" t="str">
        <f t="shared" si="5"/>
        <v>!====LFFvariable_entry: tamaxLFF!====LFFstandard_name: air_temperatureLFFunits:KLFFcell_methods: time: meanLFFlong_name: Maximum Daily temperatureLFFdimensions: longitude latitude timeLFFvalid_min: 0.0LFFvalid_max: 10000LFF</v>
      </c>
      <c r="B98" s="109" t="s">
        <v>133</v>
      </c>
      <c r="C98" s="109" t="s">
        <v>132</v>
      </c>
      <c r="D98" s="91" t="str">
        <f>'2D-variables'!A99</f>
        <v>Maximum Daily temperature</v>
      </c>
      <c r="E98" s="91" t="str">
        <f>'2D-variables'!B99</f>
        <v>tamax</v>
      </c>
      <c r="F98" s="91" t="str">
        <f>'2D-variables'!C99</f>
        <v>K</v>
      </c>
      <c r="G98" s="91" t="s">
        <v>625</v>
      </c>
      <c r="H98" s="91">
        <f t="shared" si="7"/>
        <v>1</v>
      </c>
      <c r="I98" s="91" t="s">
        <v>1049</v>
      </c>
      <c r="J98" s="91">
        <v>10000</v>
      </c>
      <c r="K98" s="111">
        <f t="shared" si="6"/>
      </c>
    </row>
    <row r="99" spans="1:11" ht="102" customHeight="1">
      <c r="A99" s="73" t="str">
        <f t="shared" si="5"/>
        <v>!====LFFvariable_entry: swtoaasso4antLFF!====LFFstandard_name: net_downward_shortwave_flux_at_top_of_atmosphere_modelLFFunits:W m-2LFFcell_methods: time: meanLFFlong_name: All sky SW-RF so4 at TOA anthropogenicLFFdimensions: longitude latitude timeLFFpositive: downLFFvalid_min: -10000LFFvalid_max: 10000LFF</v>
      </c>
      <c r="B99" s="109" t="s">
        <v>133</v>
      </c>
      <c r="C99" s="109" t="s">
        <v>132</v>
      </c>
      <c r="D99" s="91" t="str">
        <f>'2D-variables'!A104</f>
        <v>All sky SW-RF so4 at TOA anthropogenic</v>
      </c>
      <c r="E99" s="91" t="str">
        <f>'2D-variables'!B104</f>
        <v>swtoaasso4ant</v>
      </c>
      <c r="F99" s="91" t="str">
        <f>'2D-variables'!C104</f>
        <v>W m-2</v>
      </c>
      <c r="G99" s="91" t="s">
        <v>1008</v>
      </c>
      <c r="H99" s="91">
        <f t="shared" si="7"/>
        <v>1</v>
      </c>
      <c r="I99" s="91">
        <v>-10000</v>
      </c>
      <c r="J99" s="91">
        <v>10000</v>
      </c>
      <c r="K99" s="111" t="str">
        <f t="shared" si="6"/>
        <v>down</v>
      </c>
    </row>
    <row r="100" spans="1:11" ht="96">
      <c r="A100" s="73" t="str">
        <f t="shared" si="5"/>
        <v>!====LFFvariable_entry: swtoaasbcffantLFF!====LFFstandard_name: net_downward_shortwave_flux_at_top_of_atmosphere_modelLFFunits:W m-2LFFcell_methods: time: meanLFFlong_name: All sky SW-RF bcff at TOA anthropogenicLFFdimensions: longitude latitude timeLFFpositive: downLFFvalid_min: -10000LFFvalid_max: 10000LFF</v>
      </c>
      <c r="B100" s="109" t="s">
        <v>133</v>
      </c>
      <c r="C100" s="109" t="s">
        <v>132</v>
      </c>
      <c r="D100" s="91" t="str">
        <f>'2D-variables'!A105</f>
        <v>All sky SW-RF bcff at TOA anthropogenic</v>
      </c>
      <c r="E100" s="91" t="str">
        <f>'2D-variables'!B105</f>
        <v>swtoaasbcffant</v>
      </c>
      <c r="F100" s="91" t="str">
        <f>'2D-variables'!C105</f>
        <v>W m-2</v>
      </c>
      <c r="G100" s="91" t="s">
        <v>1008</v>
      </c>
      <c r="H100" s="91">
        <f t="shared" si="7"/>
        <v>1</v>
      </c>
      <c r="I100" s="91">
        <v>-10000</v>
      </c>
      <c r="J100" s="91">
        <v>10000</v>
      </c>
      <c r="K100" s="111" t="str">
        <f t="shared" si="6"/>
        <v>down</v>
      </c>
    </row>
    <row r="101" spans="1:11" ht="96">
      <c r="A101" s="73" t="str">
        <f t="shared" si="5"/>
        <v>!====LFFvariable_entry: swtoaasoaffantLFF!====LFFstandard_name: net_downward_shortwave_flux_at_top_of_atmosphere_modelLFFunits:W m-2LFFcell_methods: time: meanLFFlong_name: All sky SW-RF pomff at TOA anthropogenicLFFdimensions: longitude latitude timeLFFpositive: downLFFvalid_min: -10000LFFvalid_max: 10000LFF</v>
      </c>
      <c r="B101" s="109" t="s">
        <v>133</v>
      </c>
      <c r="C101" s="109" t="s">
        <v>132</v>
      </c>
      <c r="D101" s="91" t="str">
        <f>'2D-variables'!A106</f>
        <v>All sky SW-RF pomff at TOA anthropogenic</v>
      </c>
      <c r="E101" s="91" t="str">
        <f>'2D-variables'!B106</f>
        <v>swtoaasoaffant</v>
      </c>
      <c r="F101" s="91" t="str">
        <f>'2D-variables'!C106</f>
        <v>W m-2</v>
      </c>
      <c r="G101" s="91" t="s">
        <v>1008</v>
      </c>
      <c r="H101" s="91">
        <f t="shared" si="7"/>
        <v>1</v>
      </c>
      <c r="I101" s="91">
        <v>-10000</v>
      </c>
      <c r="J101" s="91">
        <v>10000</v>
      </c>
      <c r="K101" s="111" t="str">
        <f t="shared" si="6"/>
        <v>down</v>
      </c>
    </row>
    <row r="102" spans="1:11" ht="96">
      <c r="A102" s="73" t="str">
        <f t="shared" si="5"/>
        <v>!====LFFvariable_entry: swtoaasbbantLFF!====LFFstandard_name: net_downward_shortwave_flux_at_top_of_atmosphere_modelLFFunits:W m-2LFFcell_methods: time: meanLFFlong_name: All sky SW-RF bb at TOA anthropogenicLFFdimensions: longitude latitude timeLFFpositive: downLFFvalid_min: -10000LFFvalid_max: 10000LFF</v>
      </c>
      <c r="B102" s="109" t="s">
        <v>133</v>
      </c>
      <c r="C102" s="109" t="s">
        <v>132</v>
      </c>
      <c r="D102" s="91" t="str">
        <f>'2D-variables'!A107</f>
        <v>All sky SW-RF bb at TOA anthropogenic</v>
      </c>
      <c r="E102" s="91" t="str">
        <f>'2D-variables'!B107</f>
        <v>swtoaasbbant</v>
      </c>
      <c r="F102" s="91" t="str">
        <f>'2D-variables'!C107</f>
        <v>W m-2</v>
      </c>
      <c r="G102" s="91" t="s">
        <v>1008</v>
      </c>
      <c r="H102" s="91">
        <f t="shared" si="7"/>
        <v>1</v>
      </c>
      <c r="I102" s="91">
        <v>-10000</v>
      </c>
      <c r="J102" s="91">
        <v>10000</v>
      </c>
      <c r="K102" s="111" t="str">
        <f t="shared" si="6"/>
        <v>down</v>
      </c>
    </row>
    <row r="103" spans="1:11" ht="96">
      <c r="A103" s="73" t="str">
        <f t="shared" si="5"/>
        <v>!====LFFvariable_entry: swtoaassoaantLFF!====LFFstandard_name: net_downward_shortwave_flux_at_top_of_atmosphere_modelLFFunits:W m-2LFFcell_methods: time: meanLFFlong_name: All sky SW-RF soa at TOA anthropogenicLFFdimensions: longitude latitude timeLFFpositive: downLFFvalid_min: -10000LFFvalid_max: 10000LFF</v>
      </c>
      <c r="B103" s="109" t="s">
        <v>133</v>
      </c>
      <c r="C103" s="109" t="s">
        <v>132</v>
      </c>
      <c r="D103" s="91" t="str">
        <f>'2D-variables'!A108</f>
        <v>All sky SW-RF soa at TOA anthropogenic</v>
      </c>
      <c r="E103" s="91" t="str">
        <f>'2D-variables'!B108</f>
        <v>swtoaassoaant</v>
      </c>
      <c r="F103" s="91" t="str">
        <f>'2D-variables'!C108</f>
        <v>W m-2</v>
      </c>
      <c r="G103" s="91" t="s">
        <v>1008</v>
      </c>
      <c r="H103" s="91">
        <f t="shared" si="7"/>
        <v>1</v>
      </c>
      <c r="I103" s="91">
        <v>-10000</v>
      </c>
      <c r="J103" s="91">
        <v>10000</v>
      </c>
      <c r="K103" s="111" t="str">
        <f t="shared" si="6"/>
        <v>down</v>
      </c>
    </row>
    <row r="104" spans="1:11" ht="96">
      <c r="A104" s="73" t="str">
        <f t="shared" si="5"/>
        <v>!====LFFvariable_entry: swtoaasno3antLFF!====LFFstandard_name: net_downward_shortwave_flux_at_top_of_atmosphere_modelLFFunits:W m-2LFFcell_methods: time: meanLFFlong_name: All sky SW-RF no3 at TOA anthropogenicLFFdimensions: longitude latitude timeLFFpositive: downLFFvalid_min: -10000LFFvalid_max: 10000LFF</v>
      </c>
      <c r="B104" s="109" t="s">
        <v>133</v>
      </c>
      <c r="C104" s="109" t="s">
        <v>132</v>
      </c>
      <c r="D104" s="91" t="str">
        <f>'2D-variables'!A109</f>
        <v>All sky SW-RF no3 at TOA anthropogenic</v>
      </c>
      <c r="E104" s="91" t="str">
        <f>'2D-variables'!B109</f>
        <v>swtoaasno3ant</v>
      </c>
      <c r="F104" s="91" t="str">
        <f>'2D-variables'!C109</f>
        <v>W m-2</v>
      </c>
      <c r="G104" s="91" t="s">
        <v>1008</v>
      </c>
      <c r="H104" s="91">
        <f t="shared" si="7"/>
        <v>1</v>
      </c>
      <c r="I104" s="91">
        <v>-10000</v>
      </c>
      <c r="J104" s="91">
        <v>10000</v>
      </c>
      <c r="K104" s="111" t="str">
        <f t="shared" si="6"/>
        <v>down</v>
      </c>
    </row>
    <row r="105" spans="1:11" ht="96">
      <c r="A105" s="73" t="str">
        <f t="shared" si="5"/>
        <v>!====LFFvariable_entry: swtoaasssLFF!====LFFstandard_name: net_downward_shortwave_flux_at_top_of_atmosphere_modelLFFunits:W m-2LFFcell_methods: time: meanLFFlong_name: All sky SW-RF ss at TOA naturalLFFdimensions: longitude latitude timeLFFpositive: downLFFvalid_min: -10000LFFvalid_max: 10000LFF</v>
      </c>
      <c r="B105" s="109" t="s">
        <v>133</v>
      </c>
      <c r="C105" s="109" t="s">
        <v>132</v>
      </c>
      <c r="D105" s="91" t="str">
        <f>'2D-variables'!A112</f>
        <v>All sky SW-RF ss at TOA natural</v>
      </c>
      <c r="E105" s="91" t="str">
        <f>'2D-variables'!B112</f>
        <v>swtoaasss</v>
      </c>
      <c r="F105" s="91" t="str">
        <f>'2D-variables'!C112</f>
        <v>W m-2</v>
      </c>
      <c r="G105" s="91" t="s">
        <v>1008</v>
      </c>
      <c r="H105" s="91">
        <f t="shared" si="7"/>
        <v>1</v>
      </c>
      <c r="I105" s="91">
        <v>-10000</v>
      </c>
      <c r="J105" s="91">
        <v>10000</v>
      </c>
      <c r="K105" s="111" t="str">
        <f t="shared" si="6"/>
        <v>down</v>
      </c>
    </row>
    <row r="106" spans="1:11" ht="96">
      <c r="A106" s="73" t="str">
        <f t="shared" si="5"/>
        <v>!====LFFvariable_entry: swtoaasdustLFF!====LFFstandard_name: net_downward_shortwave_flux_at_top_of_atmosphere_modelLFFunits:W m-2LFFcell_methods: time: meanLFFlong_name: All sky SW-RF dust at TOA naturalLFFdimensions: longitude latitude timeLFFpositive: downLFFvalid_min: -10000LFFvalid_max: 10000LFF</v>
      </c>
      <c r="B106" s="109" t="s">
        <v>133</v>
      </c>
      <c r="C106" s="109" t="s">
        <v>132</v>
      </c>
      <c r="D106" s="91" t="str">
        <f>'2D-variables'!A113</f>
        <v>All sky SW-RF dust at TOA natural</v>
      </c>
      <c r="E106" s="91" t="str">
        <f>'2D-variables'!B113</f>
        <v>swtoaasdust</v>
      </c>
      <c r="F106" s="91" t="str">
        <f>'2D-variables'!C113</f>
        <v>W m-2</v>
      </c>
      <c r="G106" s="91" t="s">
        <v>1008</v>
      </c>
      <c r="H106" s="91">
        <f t="shared" si="7"/>
        <v>1</v>
      </c>
      <c r="I106" s="91">
        <v>-10000</v>
      </c>
      <c r="J106" s="91">
        <v>10000</v>
      </c>
      <c r="K106" s="111" t="str">
        <f t="shared" si="6"/>
        <v>down</v>
      </c>
    </row>
    <row r="107" spans="1:11" ht="96">
      <c r="A107" s="73" t="str">
        <f t="shared" si="5"/>
        <v>!====LFFvariable_entry: swtoaasso4natLFF!====LFFstandard_name: net_downward_shortwave_flux_at_top_of_atmosphere_modelLFFunits:W m-2LFFcell_methods: time: meanLFFlong_name: All sky SW-RF so4 at TOA naturalLFFdimensions: longitude latitude timeLFFpositive: downLFFvalid_min: -10000LFFvalid_max: 10000LFF</v>
      </c>
      <c r="B107" s="109" t="s">
        <v>133</v>
      </c>
      <c r="C107" s="109" t="s">
        <v>132</v>
      </c>
      <c r="D107" s="91" t="str">
        <f>'2D-variables'!A114</f>
        <v>All sky SW-RF so4 at TOA natural</v>
      </c>
      <c r="E107" s="91" t="str">
        <f>'2D-variables'!B114</f>
        <v>swtoaasso4nat</v>
      </c>
      <c r="F107" s="91" t="str">
        <f>'2D-variables'!C114</f>
        <v>W m-2</v>
      </c>
      <c r="G107" s="91" t="s">
        <v>1008</v>
      </c>
      <c r="H107" s="91">
        <f t="shared" si="7"/>
        <v>1</v>
      </c>
      <c r="I107" s="91">
        <v>-10000</v>
      </c>
      <c r="J107" s="91">
        <v>10000</v>
      </c>
      <c r="K107" s="111" t="str">
        <f t="shared" si="6"/>
        <v>down</v>
      </c>
    </row>
    <row r="108" spans="1:11" ht="96">
      <c r="A108" s="73" t="str">
        <f t="shared" si="5"/>
        <v>!====LFFvariable_entry: swtoaasbbnatLFF!====LFFstandard_name: net_downward_shortwave_flux_at_top_of_atmosphere_modelLFFunits:W m-2LFFcell_methods: time: meanLFFlong_name: All sky SW-RF bb at TOA naturalLFFdimensions: longitude latitude timeLFFpositive: downLFFvalid_min: -10000LFFvalid_max: 10000LFF</v>
      </c>
      <c r="B108" s="109" t="s">
        <v>133</v>
      </c>
      <c r="C108" s="109" t="s">
        <v>132</v>
      </c>
      <c r="D108" s="91" t="str">
        <f>'2D-variables'!A115</f>
        <v>All sky SW-RF bb at TOA natural</v>
      </c>
      <c r="E108" s="91" t="str">
        <f>'2D-variables'!B115</f>
        <v>swtoaasbbnat</v>
      </c>
      <c r="F108" s="91" t="str">
        <f>'2D-variables'!C115</f>
        <v>W m-2</v>
      </c>
      <c r="G108" s="91" t="s">
        <v>1008</v>
      </c>
      <c r="H108" s="91">
        <f t="shared" si="7"/>
        <v>1</v>
      </c>
      <c r="I108" s="91">
        <v>-10000</v>
      </c>
      <c r="J108" s="91">
        <v>10000</v>
      </c>
      <c r="K108" s="111" t="str">
        <f t="shared" si="6"/>
        <v>down</v>
      </c>
    </row>
    <row r="109" spans="1:11" ht="96">
      <c r="A109" s="73" t="str">
        <f t="shared" si="5"/>
        <v>!====LFFvariable_entry: swtoaassoanatLFF!====LFFstandard_name: net_downward_shortwave_flux_at_top_of_atmosphere_modelLFFunits:W m-2LFFcell_methods: time: meanLFFlong_name: All sky SW-RF soa at TOA naturalLFFdimensions: longitude latitude timeLFFpositive: downLFFvalid_min: -10000LFFvalid_max: 10000LFF</v>
      </c>
      <c r="B109" s="109" t="s">
        <v>133</v>
      </c>
      <c r="C109" s="109" t="s">
        <v>132</v>
      </c>
      <c r="D109" s="91" t="str">
        <f>'2D-variables'!A116</f>
        <v>All sky SW-RF soa at TOA natural</v>
      </c>
      <c r="E109" s="91" t="str">
        <f>'2D-variables'!B116</f>
        <v>swtoaassoanat</v>
      </c>
      <c r="F109" s="91" t="str">
        <f>'2D-variables'!C116</f>
        <v>W m-2</v>
      </c>
      <c r="G109" s="91" t="s">
        <v>1008</v>
      </c>
      <c r="H109" s="91">
        <f t="shared" si="7"/>
        <v>1</v>
      </c>
      <c r="I109" s="91">
        <v>-10000</v>
      </c>
      <c r="J109" s="91">
        <v>10000</v>
      </c>
      <c r="K109" s="111" t="str">
        <f t="shared" si="6"/>
        <v>down</v>
      </c>
    </row>
    <row r="110" spans="1:11" ht="96">
      <c r="A110" s="73" t="str">
        <f t="shared" si="5"/>
        <v>!====LFFvariable_entry: eminh3LFF!====LFFstandard_name: tendency_of_atmosphere_mass_content_of_ammonia_due_to_emissionLFFunits:kg m-2 s-1LFFcell_methods: time: meanLFFlong_name: total emission of NH3LFFdimensions: longitude latitude timeLFFpositive: upLFFvalid_min: 0.0LFFvalid_max: 10000LFF</v>
      </c>
      <c r="B110" s="109" t="s">
        <v>133</v>
      </c>
      <c r="C110" s="109" t="s">
        <v>132</v>
      </c>
      <c r="D110" s="91" t="str">
        <f>'2D-variables'!A120</f>
        <v>total emission of NH3</v>
      </c>
      <c r="E110" s="91" t="str">
        <f>'2D-variables'!B120</f>
        <v>eminh3</v>
      </c>
      <c r="F110" s="91" t="str">
        <f>'2D-variables'!C120</f>
        <v>kg m-2 s-1</v>
      </c>
      <c r="G110" s="120" t="s">
        <v>926</v>
      </c>
      <c r="H110" s="91">
        <f t="shared" si="7"/>
        <v>1</v>
      </c>
      <c r="I110" s="91" t="s">
        <v>1049</v>
      </c>
      <c r="J110" s="91">
        <v>10000</v>
      </c>
      <c r="K110" s="111" t="str">
        <f t="shared" si="6"/>
        <v>up</v>
      </c>
    </row>
    <row r="111" spans="1:11" ht="96">
      <c r="A111" s="73" t="str">
        <f t="shared" si="5"/>
        <v>!====LFFvariable_entry: drynh3LFF!====LFFstandard_name: tendency_of_atmosphere_mass_content_of_ammonia_due_to_dry_depositionLFFunits:kg m-2 s-1LFFcell_methods: time: meanLFFlong_name: dry deposition of NH3LFFdimensions: longitude latitude timeLFFpositive: downLFFvalid_min: 0.0LFFvalid_max: 10000LFF</v>
      </c>
      <c r="B111" s="109" t="s">
        <v>133</v>
      </c>
      <c r="C111" s="109" t="s">
        <v>132</v>
      </c>
      <c r="D111" s="91" t="str">
        <f>'2D-variables'!A121</f>
        <v>dry deposition of NH3</v>
      </c>
      <c r="E111" s="91" t="str">
        <f>'2D-variables'!B121</f>
        <v>drynh3</v>
      </c>
      <c r="F111" s="91" t="str">
        <f>'2D-variables'!C121</f>
        <v>kg m-2 s-1</v>
      </c>
      <c r="G111" s="120" t="s">
        <v>581</v>
      </c>
      <c r="H111" s="91">
        <f t="shared" si="7"/>
        <v>1</v>
      </c>
      <c r="I111" s="91" t="s">
        <v>1049</v>
      </c>
      <c r="J111" s="91">
        <v>10000</v>
      </c>
      <c r="K111" s="111" t="str">
        <f t="shared" si="6"/>
        <v>down</v>
      </c>
    </row>
    <row r="112" spans="1:11" ht="96">
      <c r="A112" s="73" t="str">
        <f t="shared" si="5"/>
        <v>!====LFFvariable_entry: drynh4LFF!====LFFstandard_name: tendency_of_atmosphere_mass_content_of_ammonium_due_to_dry_depositionLFFunits:kg m-2 s-1LFFcell_methods: time: meanLFFlong_name: dry deposition of NH4LFFdimensions: longitude latitude timeLFFpositive: downLFFvalid_min: 0.0LFFvalid_max: 10000LFF</v>
      </c>
      <c r="B112" s="109" t="s">
        <v>133</v>
      </c>
      <c r="C112" s="109" t="s">
        <v>132</v>
      </c>
      <c r="D112" s="91" t="str">
        <f>'2D-variables'!A122</f>
        <v>dry deposition of NH4</v>
      </c>
      <c r="E112" s="91" t="str">
        <f>'2D-variables'!B122</f>
        <v>drynh4</v>
      </c>
      <c r="F112" s="91" t="str">
        <f>'2D-variables'!C122</f>
        <v>kg m-2 s-1</v>
      </c>
      <c r="G112" s="120" t="s">
        <v>671</v>
      </c>
      <c r="H112" s="91">
        <f t="shared" si="7"/>
        <v>1</v>
      </c>
      <c r="I112" s="91" t="s">
        <v>1049</v>
      </c>
      <c r="J112" s="91">
        <v>10000</v>
      </c>
      <c r="K112" s="111" t="str">
        <f t="shared" si="6"/>
        <v>down</v>
      </c>
    </row>
    <row r="113" spans="1:11" ht="96">
      <c r="A113" s="73" t="str">
        <f t="shared" si="5"/>
        <v>!====LFFvariable_entry: wetnh4LFF!====LFFstandard_name: tendency_of_atmosphere_mass_content_of_ammonium_due_to_wet_depositionLFFunits:kg m-2 s-1LFFcell_methods: time: meanLFFlong_name: wet deposition of NH4+NH3LFFdimensions: longitude latitude timeLFFpositive: downLFFvalid_min: 0.0LFFvalid_max: 10000LFF</v>
      </c>
      <c r="B113" s="109" t="s">
        <v>133</v>
      </c>
      <c r="C113" s="109" t="s">
        <v>132</v>
      </c>
      <c r="D113" s="91" t="str">
        <f>'2D-variables'!A123</f>
        <v>wet deposition of NH4+NH3</v>
      </c>
      <c r="E113" s="91" t="str">
        <f>'2D-variables'!B123</f>
        <v>wetnh4</v>
      </c>
      <c r="F113" s="91" t="str">
        <f>'2D-variables'!C123</f>
        <v>kg m-2 s-1</v>
      </c>
      <c r="G113" s="120" t="s">
        <v>632</v>
      </c>
      <c r="H113" s="91">
        <f t="shared" si="7"/>
        <v>1</v>
      </c>
      <c r="I113" s="91" t="s">
        <v>1049</v>
      </c>
      <c r="J113" s="91">
        <v>10000</v>
      </c>
      <c r="K113" s="111" t="str">
        <f t="shared" si="6"/>
        <v>down</v>
      </c>
    </row>
    <row r="114" spans="1:11" ht="96">
      <c r="A114" s="73" t="str">
        <f t="shared" si="5"/>
        <v>!====LFFvariable_entry: eminoxLFF!====LFFstandard_name: tendency_of_atmosphere_mass_content_of_nox_expressed_as_nitrogen_due_to_emissionLFFunits:kg m-2 s-1LFFcell_methods: time: meanLFFlong_name: total emission of NOxLFFdimensions: longitude latitude timeLFFpositive: upLFFvalid_min: 0.0LFFvalid_max: 10000LFF</v>
      </c>
      <c r="B114" s="109" t="s">
        <v>133</v>
      </c>
      <c r="C114" s="109" t="s">
        <v>132</v>
      </c>
      <c r="D114" s="91" t="str">
        <f>'2D-variables'!A125</f>
        <v>total emission of NOx</v>
      </c>
      <c r="E114" s="91" t="str">
        <f>'2D-variables'!B125</f>
        <v>eminox</v>
      </c>
      <c r="F114" s="91" t="str">
        <f>'2D-variables'!C125</f>
        <v>kg m-2 s-1</v>
      </c>
      <c r="G114" s="120" t="s">
        <v>629</v>
      </c>
      <c r="H114" s="91">
        <f t="shared" si="7"/>
        <v>1</v>
      </c>
      <c r="I114" s="91" t="s">
        <v>1049</v>
      </c>
      <c r="J114" s="91">
        <v>10000</v>
      </c>
      <c r="K114" s="111" t="str">
        <f t="shared" si="6"/>
        <v>up</v>
      </c>
    </row>
    <row r="115" spans="1:11" ht="96">
      <c r="A115" s="73" t="str">
        <f t="shared" si="5"/>
        <v>!====LFFvariable_entry: dryhno3LFF!====LFFstandard_name: tendency_of_atmosphere_mass_content_of_nitric_acid_due_to_dry_depositionLFFunits:kg m-2 s-1LFFcell_methods: time: meanLFFlong_name: dry deposition of HNO3LFFdimensions: longitude latitude timeLFFpositive: downLFFvalid_min: 0.0LFFvalid_max: 10000LFF</v>
      </c>
      <c r="B115" s="109" t="s">
        <v>133</v>
      </c>
      <c r="C115" s="109" t="s">
        <v>132</v>
      </c>
      <c r="D115" s="91" t="str">
        <f>'2D-variables'!A126</f>
        <v>dry deposition of HNO3</v>
      </c>
      <c r="E115" s="91" t="str">
        <f>'2D-variables'!B126</f>
        <v>dryhno3</v>
      </c>
      <c r="F115" s="91" t="str">
        <f>'2D-variables'!C126</f>
        <v>kg m-2 s-1</v>
      </c>
      <c r="G115" s="120" t="s">
        <v>460</v>
      </c>
      <c r="H115" s="91">
        <f t="shared" si="7"/>
        <v>1</v>
      </c>
      <c r="I115" s="91" t="s">
        <v>1049</v>
      </c>
      <c r="J115" s="91">
        <v>10000</v>
      </c>
      <c r="K115" s="111" t="str">
        <f t="shared" si="6"/>
        <v>down</v>
      </c>
    </row>
    <row r="116" spans="1:11" ht="96">
      <c r="A116" s="73" t="str">
        <f t="shared" si="5"/>
        <v>!====LFFvariable_entry: dryno2LFF!====LFFstandard_name: tendency_of_atmosphere_mass_content_of_nitrogen_dioxide_due_to_dry_depositionLFFunits:kg m-2 s-1LFFcell_methods: time: meanLFFlong_name: dry deposition of NO2LFFdimensions: longitude latitude timeLFFpositive: downLFFvalid_min: 0.0LFFvalid_max: 10000LFF</v>
      </c>
      <c r="B116" s="109" t="s">
        <v>133</v>
      </c>
      <c r="C116" s="109" t="s">
        <v>132</v>
      </c>
      <c r="D116" s="91" t="str">
        <f>'2D-variables'!A127</f>
        <v>dry deposition of NO2</v>
      </c>
      <c r="E116" s="91" t="str">
        <f>'2D-variables'!B127</f>
        <v>dryno2</v>
      </c>
      <c r="F116" s="91" t="str">
        <f>'2D-variables'!C127</f>
        <v>kg m-2 s-1</v>
      </c>
      <c r="G116" s="120" t="s">
        <v>820</v>
      </c>
      <c r="H116" s="91">
        <f t="shared" si="7"/>
        <v>1</v>
      </c>
      <c r="I116" s="91" t="s">
        <v>1049</v>
      </c>
      <c r="J116" s="91">
        <v>10000</v>
      </c>
      <c r="K116" s="111" t="str">
        <f t="shared" si="6"/>
        <v>down</v>
      </c>
    </row>
    <row r="117" spans="1:11" ht="96">
      <c r="A117" s="73" t="str">
        <f t="shared" si="5"/>
        <v>!====LFFvariable_entry: drynoyLFF!====LFFstandard_name: tendency_of_atmosphere_mass_content_of_noy_due_to_dry_depositionLFFunits:kg m-2 s-1LFFcell_methods: time: meanLFFlong_name: dry deposition of NOyLFFdimensions: longitude latitude timeLFFpositive: downLFFvalid_min: 0.0LFFvalid_max: 10000LFF</v>
      </c>
      <c r="B117" s="109" t="s">
        <v>133</v>
      </c>
      <c r="C117" s="109" t="s">
        <v>132</v>
      </c>
      <c r="D117" s="91" t="str">
        <f>'2D-variables'!A128</f>
        <v>dry deposition of NOy</v>
      </c>
      <c r="E117" s="91" t="str">
        <f>'2D-variables'!B128</f>
        <v>drynoy</v>
      </c>
      <c r="F117" s="91" t="str">
        <f>'2D-variables'!C128</f>
        <v>kg m-2 s-1</v>
      </c>
      <c r="G117" s="120" t="s">
        <v>669</v>
      </c>
      <c r="H117" s="91">
        <f t="shared" si="7"/>
        <v>1</v>
      </c>
      <c r="I117" s="91" t="s">
        <v>1049</v>
      </c>
      <c r="J117" s="91">
        <v>10000</v>
      </c>
      <c r="K117" s="111" t="str">
        <f t="shared" si="6"/>
        <v>down</v>
      </c>
    </row>
    <row r="118" spans="1:11" ht="96">
      <c r="A118" s="73" t="str">
        <f t="shared" si="5"/>
        <v>!====LFFvariable_entry: wethno3LFF!====LFFstandard_name: tendency_of_atmosphere_mass_content_of_nitric_acid_due_to_wet_depositionLFFunits:kg m-2 s-1LFFcell_methods: time: meanLFFlong_name: wet deposition of HNO3LFFdimensions: longitude latitude timeLFFpositive: downLFFvalid_min: 0.0LFFvalid_max: 10000LFF</v>
      </c>
      <c r="B118" s="109" t="s">
        <v>133</v>
      </c>
      <c r="C118" s="109" t="s">
        <v>132</v>
      </c>
      <c r="D118" s="91" t="str">
        <f>'2D-variables'!A129</f>
        <v>wet deposition of HNO3</v>
      </c>
      <c r="E118" s="91" t="str">
        <f>'2D-variables'!B129</f>
        <v>wethno3</v>
      </c>
      <c r="F118" s="91" t="str">
        <f>'2D-variables'!C129</f>
        <v>kg m-2 s-1</v>
      </c>
      <c r="G118" s="120" t="s">
        <v>638</v>
      </c>
      <c r="H118" s="91">
        <f t="shared" si="7"/>
        <v>1</v>
      </c>
      <c r="I118" s="91" t="s">
        <v>1049</v>
      </c>
      <c r="J118" s="91">
        <v>10000</v>
      </c>
      <c r="K118" s="111" t="str">
        <f t="shared" si="6"/>
        <v>down</v>
      </c>
    </row>
    <row r="119" spans="1:11" ht="96">
      <c r="A119" s="73" t="str">
        <f t="shared" si="5"/>
        <v>!====LFFvariable_entry: wetnoyLFF!====LFFstandard_name: tendency_of_atmosphere_mass_content_of_all_nitrogen_oxides_due_to_wet_depositionLFFunits:kg m-2 s-1LFFcell_methods: time: meanLFFlong_name: wet deposition of NOy incl aerosol nitrateLFFdimensions: longitude latitude timeLFFpositive: downLFFvalid_min: 0.0LFFvalid_max: 10000LFF</v>
      </c>
      <c r="B119" s="109" t="s">
        <v>133</v>
      </c>
      <c r="C119" s="109" t="s">
        <v>132</v>
      </c>
      <c r="D119" s="91" t="str">
        <f>'2D-variables'!A130</f>
        <v>wet deposition of NOy incl aerosol nitrate</v>
      </c>
      <c r="E119" s="91" t="str">
        <f>'2D-variables'!B130</f>
        <v>wetnoy</v>
      </c>
      <c r="F119" s="91" t="str">
        <f>'2D-variables'!C130</f>
        <v>kg m-2 s-1</v>
      </c>
      <c r="G119" s="120" t="s">
        <v>846</v>
      </c>
      <c r="H119" s="91">
        <f t="shared" si="7"/>
        <v>1</v>
      </c>
      <c r="I119" s="91" t="s">
        <v>1049</v>
      </c>
      <c r="J119" s="91">
        <v>10000</v>
      </c>
      <c r="K119" s="111" t="str">
        <f t="shared" si="6"/>
        <v>down</v>
      </c>
    </row>
    <row r="120" spans="1:11" ht="12">
      <c r="A120" s="73">
        <f t="shared" si="5"/>
      </c>
      <c r="B120" s="109"/>
      <c r="C120" s="109"/>
      <c r="D120" s="91"/>
      <c r="E120" s="91"/>
      <c r="F120" s="91"/>
      <c r="G120" s="91"/>
      <c r="H120" s="91"/>
      <c r="I120" s="91" t="s">
        <v>1049</v>
      </c>
      <c r="J120" s="91">
        <v>10000</v>
      </c>
      <c r="K120" s="111">
        <f t="shared" si="6"/>
      </c>
    </row>
    <row r="121" spans="1:11" ht="12">
      <c r="A121" s="73">
        <f t="shared" si="5"/>
      </c>
      <c r="B121" s="109"/>
      <c r="C121" s="109"/>
      <c r="D121" s="91"/>
      <c r="E121" s="91"/>
      <c r="F121" s="91"/>
      <c r="G121" s="91"/>
      <c r="H121" s="91"/>
      <c r="I121" s="91" t="s">
        <v>1049</v>
      </c>
      <c r="J121" s="91">
        <v>10000</v>
      </c>
      <c r="K121" s="111">
        <f t="shared" si="6"/>
      </c>
    </row>
    <row r="122" spans="1:11" ht="12">
      <c r="A122" s="73">
        <f t="shared" si="5"/>
      </c>
      <c r="B122" s="109"/>
      <c r="C122" s="109"/>
      <c r="D122" s="91"/>
      <c r="E122" s="91"/>
      <c r="F122" s="91"/>
      <c r="G122" s="91"/>
      <c r="H122" s="91"/>
      <c r="I122" s="91" t="s">
        <v>1049</v>
      </c>
      <c r="J122" s="91">
        <v>10000</v>
      </c>
      <c r="K122" s="111">
        <f t="shared" si="6"/>
      </c>
    </row>
    <row r="123" spans="1:11" ht="12">
      <c r="A123" s="73">
        <f t="shared" si="5"/>
      </c>
      <c r="B123" s="109"/>
      <c r="C123" s="109"/>
      <c r="D123" s="107" t="s">
        <v>1042</v>
      </c>
      <c r="E123" s="108"/>
      <c r="F123" s="108"/>
      <c r="G123" s="91"/>
      <c r="H123" s="91"/>
      <c r="I123" s="91" t="s">
        <v>1049</v>
      </c>
      <c r="J123" s="91">
        <v>10000</v>
      </c>
      <c r="K123" s="111">
        <f t="shared" si="6"/>
      </c>
    </row>
    <row r="124" spans="1:11" ht="12">
      <c r="A124" s="73">
        <f t="shared" si="5"/>
      </c>
      <c r="B124" s="109"/>
      <c r="C124" s="109"/>
      <c r="D124" s="91"/>
      <c r="E124" s="91"/>
      <c r="F124" s="91"/>
      <c r="G124" s="91"/>
      <c r="H124" s="91"/>
      <c r="I124" s="91" t="s">
        <v>1049</v>
      </c>
      <c r="J124" s="91">
        <v>10000</v>
      </c>
      <c r="K124" s="111">
        <f t="shared" si="6"/>
      </c>
    </row>
    <row r="125" spans="1:11" ht="84">
      <c r="A125" s="73" t="str">
        <f t="shared" si="5"/>
        <v>!====LFFvariable_entry: codLFF!====LFFstandard_name: atmosphere_optical_thickness_due_to_cloudLFFunits:1LFFcell_methods: time: instantaneous at UTC 13:30 local time or satellite overpassLFFlong_name: cloud_optical_depthLFFdimensions: longitude latitude timeLFFvalid_min: 0.0LFFvalid_max: 10000LFF</v>
      </c>
      <c r="B125" s="109" t="s">
        <v>133</v>
      </c>
      <c r="C125" s="109" t="s">
        <v>73</v>
      </c>
      <c r="D125" s="91" t="str">
        <f>'2D-variables'!A152</f>
        <v>cloud_optical_depth</v>
      </c>
      <c r="E125" s="91" t="str">
        <f>'2D-variables'!B152</f>
        <v>cod</v>
      </c>
      <c r="F125" s="91">
        <f>'2D-variables'!C152</f>
        <v>1</v>
      </c>
      <c r="G125" s="91" t="s">
        <v>791</v>
      </c>
      <c r="H125" s="91">
        <f aca="true" t="shared" si="8" ref="H125:H138">COUNTIF(E$125:E$138,E125)</f>
        <v>1</v>
      </c>
      <c r="I125" s="91" t="s">
        <v>1049</v>
      </c>
      <c r="J125" s="91">
        <v>10000</v>
      </c>
      <c r="K125" s="111">
        <f t="shared" si="6"/>
      </c>
    </row>
    <row r="126" spans="1:11" ht="96">
      <c r="A126" s="73" t="str">
        <f t="shared" si="5"/>
        <v>!====LFFvariable_entry: od550LFF!====LFFstandard_name: atmosphere_optical_thickness_due_to_aerosolLFFunits:1LFFcell_methods: time: instantaneous at UTC 13:30 local time or satellite overpassLFFlong_name: aerosol_optical_depthLFFdimensions: longitude latitude timeLFFvalid_min: 0.0LFFvalid_max: 10000LFF</v>
      </c>
      <c r="B126" s="109" t="s">
        <v>133</v>
      </c>
      <c r="C126" s="109" t="s">
        <v>73</v>
      </c>
      <c r="D126" s="91" t="str">
        <f>'2D-variables'!A140</f>
        <v>aerosol_optical_depth</v>
      </c>
      <c r="E126" s="91" t="str">
        <f>'2D-variables'!B140</f>
        <v>od550</v>
      </c>
      <c r="F126" s="91">
        <f>'2D-variables'!C140</f>
        <v>1</v>
      </c>
      <c r="G126" s="91" t="s">
        <v>529</v>
      </c>
      <c r="H126" s="91">
        <f t="shared" si="8"/>
        <v>1</v>
      </c>
      <c r="I126" s="91" t="s">
        <v>1049</v>
      </c>
      <c r="J126" s="91">
        <v>10000</v>
      </c>
      <c r="K126" s="111">
        <f t="shared" si="6"/>
      </c>
    </row>
    <row r="127" spans="1:11" ht="108">
      <c r="A127" s="73" t="str">
        <f t="shared" si="5"/>
        <v>!====LFFvariable_entry: cdrLFF!====LFFstandard_name: cloud_droplet_effective_radius_at_liquid_water_cloud_topLFFunits:mLFFcell_methods: time: instantaneous at UTC 13:30 local time or satellite overpassLFFlong_name: liquid_cloud-top_droplet_effective_radiusLFFdimensions: longitude latitude timeLFFvalid_min: 0.0LFFvalid_max: 10000LFF</v>
      </c>
      <c r="B127" s="109" t="s">
        <v>133</v>
      </c>
      <c r="C127" s="109" t="s">
        <v>73</v>
      </c>
      <c r="D127" s="91" t="str">
        <f>'2D-variables'!A141</f>
        <v>liquid_cloud-top_droplet_effective_radius</v>
      </c>
      <c r="E127" s="91" t="str">
        <f>'2D-variables'!B141</f>
        <v>cdr</v>
      </c>
      <c r="F127" s="91" t="str">
        <f>'2D-variables'!C141</f>
        <v>m</v>
      </c>
      <c r="G127" s="91" t="s">
        <v>331</v>
      </c>
      <c r="H127" s="91">
        <f t="shared" si="8"/>
        <v>1</v>
      </c>
      <c r="I127" s="91" t="s">
        <v>1049</v>
      </c>
      <c r="J127" s="91">
        <v>10000</v>
      </c>
      <c r="K127" s="111">
        <f t="shared" si="6"/>
      </c>
    </row>
    <row r="128" spans="1:11" ht="108">
      <c r="A128" s="73" t="str">
        <f t="shared" si="5"/>
        <v>!====LFFvariable_entry: cdncLFF!====LFFstandard_name: cloud_droplet_number_concentration_in_liquid_water_cloudsLFFunits:m-3LFFcell_methods: time: instantaneous at UTC 13:30 local time or satellite overpassLFFlong_name: liquid_cloud_droplet_number_concentrationLFFdimensions: longitude latitude timeLFFvalid_min: 0.0LFFvalid_max: 10000LFF</v>
      </c>
      <c r="B128" s="109" t="s">
        <v>133</v>
      </c>
      <c r="C128" s="109" t="s">
        <v>73</v>
      </c>
      <c r="D128" s="91" t="str">
        <f>'2D-variables'!A142</f>
        <v>liquid_cloud_droplet_number_concentration</v>
      </c>
      <c r="E128" s="91" t="str">
        <f>'2D-variables'!B142</f>
        <v>cdnc</v>
      </c>
      <c r="F128" s="91" t="str">
        <f>'2D-variables'!C142</f>
        <v>m-3</v>
      </c>
      <c r="G128" s="91" t="s">
        <v>238</v>
      </c>
      <c r="H128" s="91">
        <f t="shared" si="8"/>
        <v>1</v>
      </c>
      <c r="I128" s="91" t="s">
        <v>1049</v>
      </c>
      <c r="J128" s="91">
        <v>10000</v>
      </c>
      <c r="K128" s="111">
        <f t="shared" si="6"/>
      </c>
    </row>
    <row r="129" spans="1:11" ht="84">
      <c r="A129" s="73" t="str">
        <f t="shared" si="5"/>
        <v>!====LFFvariable_entry: tccLFF!====LFFstandard_name: cloud_area_fractionLFFunits:1LFFcell_methods: time: instantaneous at UTC 13:30 local time or satellite overpassLFFlong_name: total_cloud_coverLFFdimensions: longitude latitude timeLFFvalid_min: 0.0LFFvalid_max: 10000LFF</v>
      </c>
      <c r="B129" s="109" t="s">
        <v>133</v>
      </c>
      <c r="C129" s="109" t="s">
        <v>73</v>
      </c>
      <c r="D129" s="91" t="str">
        <f>'2D-variables'!A143</f>
        <v>total_cloud_cover</v>
      </c>
      <c r="E129" s="91" t="str">
        <f>'2D-variables'!B143</f>
        <v>tcc</v>
      </c>
      <c r="F129" s="91">
        <f>'2D-variables'!C143</f>
        <v>1</v>
      </c>
      <c r="G129" s="91" t="s">
        <v>783</v>
      </c>
      <c r="H129" s="91">
        <f t="shared" si="8"/>
        <v>1</v>
      </c>
      <c r="I129" s="91" t="s">
        <v>1049</v>
      </c>
      <c r="J129" s="91">
        <v>10000</v>
      </c>
      <c r="K129" s="111">
        <f t="shared" si="6"/>
      </c>
    </row>
    <row r="130" spans="1:11" ht="84">
      <c r="A130" s="73" t="str">
        <f t="shared" si="5"/>
        <v>!====LFFvariable_entry: lccLFF!====LFFstandard_name: liquid_water_cloud_area_fractionLFFunits:1LFFcell_methods: time: instantaneous at UTC 13:30 local time or satellite overpassLFFlong_name: liquid_cloud_coverLFFdimensions: longitude latitude timeLFFvalid_min: 0.0LFFvalid_max: 10000LFF</v>
      </c>
      <c r="B130" s="109" t="s">
        <v>133</v>
      </c>
      <c r="C130" s="109" t="s">
        <v>73</v>
      </c>
      <c r="D130" s="91" t="str">
        <f>'2D-variables'!A144</f>
        <v>liquid_cloud_cover</v>
      </c>
      <c r="E130" s="91" t="str">
        <f>'2D-variables'!B144</f>
        <v>lcc</v>
      </c>
      <c r="F130" s="91">
        <f>'2D-variables'!C144</f>
        <v>1</v>
      </c>
      <c r="G130" s="91" t="s">
        <v>317</v>
      </c>
      <c r="H130" s="91">
        <f t="shared" si="8"/>
        <v>1</v>
      </c>
      <c r="I130" s="91" t="s">
        <v>1049</v>
      </c>
      <c r="J130" s="91">
        <v>10000</v>
      </c>
      <c r="K130" s="111">
        <f t="shared" si="6"/>
      </c>
    </row>
    <row r="131" spans="1:11" ht="84">
      <c r="A131" s="73" t="str">
        <f t="shared" si="5"/>
        <v>!====LFFvariable_entry: lwpLFF!====LFFstandard_name: atmosphere_cloud_liquid_water_contentLFFunits:kg m-2LFFcell_methods: time: instantaneous at UTC 13:30 local time or satellite overpassLFFlong_name: liquid_water_pathLFFdimensions: longitude latitude timeLFFvalid_min: 0.0LFFvalid_max: 10000LFF</v>
      </c>
      <c r="B131" s="109" t="s">
        <v>133</v>
      </c>
      <c r="C131" s="109" t="s">
        <v>73</v>
      </c>
      <c r="D131" s="91" t="str">
        <f>'2D-variables'!A145</f>
        <v>liquid_water_path</v>
      </c>
      <c r="E131" s="91" t="str">
        <f>'2D-variables'!B145</f>
        <v>lwp</v>
      </c>
      <c r="F131" s="91" t="str">
        <f>'2D-variables'!C145</f>
        <v>kg m-2</v>
      </c>
      <c r="G131" s="91" t="s">
        <v>323</v>
      </c>
      <c r="H131" s="91">
        <f t="shared" si="8"/>
        <v>1</v>
      </c>
      <c r="I131" s="91" t="s">
        <v>1049</v>
      </c>
      <c r="J131" s="91">
        <v>10000</v>
      </c>
      <c r="K131" s="111">
        <f t="shared" si="6"/>
      </c>
    </row>
    <row r="132" spans="1:11" ht="84">
      <c r="A132" s="73" t="str">
        <f aca="true" t="shared" si="9" ref="A132:A188">IF(ISTEXT(E132),"!====LFFvariable_entry: "&amp;E132&amp;"LFF!====LFF"&amp;"standard_name: "&amp;G132&amp;"LFF"&amp;"units:"&amp;F132&amp;"LFF"&amp;(IF(ISTEXT(C132),"cell_methods: "&amp;C132&amp;"LFF",""))&amp;"long_name: "&amp;D132&amp;"LFF"&amp;"dimensions: "&amp;B132&amp;"LFF"&amp;(IF(LEN(K132)&gt;0,"positive: "&amp;K132&amp;"LFF",""))&amp;"valid_min: "&amp;I132&amp;"LFF"&amp;"valid_max: "&amp;J132&amp;"LFF","")</f>
        <v>!====LFFvariable_entry: albsLFF!====LFFstandard_name: planetary_albedoLFFunits:1LFFcell_methods: time: instantaneous at UTC 13:30 local time or satellite overpassLFFlong_name: albedoLFFdimensions: longitude latitude timeLFFvalid_min: 0.0LFFvalid_max: 10000LFF</v>
      </c>
      <c r="B132" s="109" t="s">
        <v>133</v>
      </c>
      <c r="C132" s="109" t="s">
        <v>73</v>
      </c>
      <c r="D132" s="91" t="str">
        <f>'2D-variables'!A146</f>
        <v>albedo</v>
      </c>
      <c r="E132" s="91" t="str">
        <f>'2D-variables'!B146</f>
        <v>albs</v>
      </c>
      <c r="F132" s="91">
        <f>'2D-variables'!C146</f>
        <v>1</v>
      </c>
      <c r="G132" s="91" t="s">
        <v>327</v>
      </c>
      <c r="H132" s="91">
        <f t="shared" si="8"/>
        <v>1</v>
      </c>
      <c r="I132" s="91" t="s">
        <v>1049</v>
      </c>
      <c r="J132" s="91">
        <v>10000</v>
      </c>
      <c r="K132" s="111">
        <f aca="true" t="shared" si="10" ref="K132:K188">IF(LEFT(E132,3)="wet","down",IF(LEFT(E132,3)="dry","down",IF(LEFT(E132,3)="sed","down",IF(LEFT(E132,4)="prec","down",IF(LEFT(E132,3)="emi","up","")))))&amp;IF(ISNUMBER(SEARCH("down",D132&amp;G132)),"down",IF(ISNUMBER(SEARCH("up",D132&amp;G132)),"up",""))</f>
      </c>
    </row>
    <row r="133" spans="1:11" ht="96">
      <c r="A133" s="73" t="str">
        <f t="shared" si="9"/>
        <v>!====LFFvariable_entry: ttopLFF!====LFFstandard_name: air_temperature_at_cloud_topLFFunits:KLFFcell_methods: time: instantaneous at UTC 13:30 local time or satellite overpassLFFlong_name: cloud_top_temperatureLFFdimensions: longitude latitude timeLFFvalid_min: 0.0LFFvalid_max: 10000LFF</v>
      </c>
      <c r="B133" s="109" t="s">
        <v>133</v>
      </c>
      <c r="C133" s="109" t="s">
        <v>73</v>
      </c>
      <c r="D133" s="91" t="str">
        <f>'2D-variables'!A147</f>
        <v>cloud_top_temperature</v>
      </c>
      <c r="E133" s="91" t="str">
        <f>'2D-variables'!B147</f>
        <v>ttop</v>
      </c>
      <c r="F133" s="91" t="str">
        <f>'2D-variables'!C147</f>
        <v>K</v>
      </c>
      <c r="G133" s="91" t="s">
        <v>318</v>
      </c>
      <c r="H133" s="91">
        <f t="shared" si="8"/>
        <v>1</v>
      </c>
      <c r="I133" s="91" t="s">
        <v>1049</v>
      </c>
      <c r="J133" s="91">
        <v>10000</v>
      </c>
      <c r="K133" s="111">
        <f t="shared" si="10"/>
      </c>
    </row>
    <row r="134" spans="1:11" ht="108">
      <c r="A134" s="73" t="str">
        <f t="shared" si="9"/>
        <v>!====LFFvariable_entry: ltsLFF!====LFFstandard_name: potential_temperature_difference_between_700hPa_and_1000hPaLFFunits:KLFFcell_methods: time: instantaneous at UTC 13:30 local time or satellite overpassLFFlong_name: lower_tropospheric_stabilityLFFdimensions: longitude latitude timeLFFvalid_min: 0.0LFFvalid_max: 10000LFF</v>
      </c>
      <c r="B134" s="109" t="s">
        <v>133</v>
      </c>
      <c r="C134" s="109" t="s">
        <v>73</v>
      </c>
      <c r="D134" s="91" t="str">
        <f>'2D-variables'!A148</f>
        <v>lower_tropospheric_stability</v>
      </c>
      <c r="E134" s="91" t="str">
        <f>'2D-variables'!B148</f>
        <v>lts</v>
      </c>
      <c r="F134" s="91" t="str">
        <f>'2D-variables'!C148</f>
        <v>K</v>
      </c>
      <c r="G134" s="91" t="s">
        <v>782</v>
      </c>
      <c r="H134" s="91">
        <f t="shared" si="8"/>
        <v>1</v>
      </c>
      <c r="I134" s="91" t="s">
        <v>1049</v>
      </c>
      <c r="J134" s="91">
        <v>10000</v>
      </c>
      <c r="K134" s="111">
        <f t="shared" si="10"/>
      </c>
    </row>
    <row r="135" spans="1:11" ht="84">
      <c r="A135" s="73" t="str">
        <f t="shared" si="9"/>
        <v>!====LFFvariable_entry: iwpLFF!====LFFstandard_name: atmosphere_cloud_ice_contentLFFunits:kg m-2LFFcell_methods: time: instantaneous at UTC 13:30 local time or satellite overpassLFFlong_name: ice_water_pathLFFdimensions: longitude latitude timeLFFvalid_min: 0.0LFFvalid_max: 10000LFF</v>
      </c>
      <c r="B135" s="109" t="s">
        <v>133</v>
      </c>
      <c r="C135" s="109" t="s">
        <v>73</v>
      </c>
      <c r="D135" s="91" t="str">
        <f>'2D-variables'!A149</f>
        <v>ice_water_path</v>
      </c>
      <c r="E135" s="91" t="str">
        <f>'2D-variables'!B149</f>
        <v>iwp</v>
      </c>
      <c r="F135" s="91" t="str">
        <f>'2D-variables'!C149</f>
        <v>kg m-2</v>
      </c>
      <c r="G135" s="91" t="s">
        <v>436</v>
      </c>
      <c r="H135" s="91">
        <f t="shared" si="8"/>
        <v>1</v>
      </c>
      <c r="I135" s="91" t="s">
        <v>1049</v>
      </c>
      <c r="J135" s="91">
        <v>10000</v>
      </c>
      <c r="K135" s="111">
        <f t="shared" si="10"/>
      </c>
    </row>
    <row r="136" spans="1:11" ht="84">
      <c r="A136" s="73" t="str">
        <f t="shared" si="9"/>
        <v>!====LFFvariable_entry: iccLFF!====LFFstandard_name: ice_cloud_area_fractionLFFunits:1LFFcell_methods: time: instantaneous at UTC 13:30 local time or satellite overpassLFFlong_name: ice_cloud_coverLFFdimensions: longitude latitude timeLFFvalid_min: 0.0LFFvalid_max: 10000LFF</v>
      </c>
      <c r="B136" s="109" t="s">
        <v>133</v>
      </c>
      <c r="C136" s="109" t="s">
        <v>73</v>
      </c>
      <c r="D136" s="91" t="str">
        <f>'2D-variables'!A150</f>
        <v>ice_cloud_cover</v>
      </c>
      <c r="E136" s="91" t="str">
        <f>'2D-variables'!B150</f>
        <v>icc</v>
      </c>
      <c r="F136" s="91">
        <f>'2D-variables'!C150</f>
        <v>1</v>
      </c>
      <c r="G136" s="91" t="s">
        <v>781</v>
      </c>
      <c r="H136" s="91">
        <f t="shared" si="8"/>
        <v>1</v>
      </c>
      <c r="I136" s="91" t="s">
        <v>1049</v>
      </c>
      <c r="J136" s="91">
        <v>10000</v>
      </c>
      <c r="K136" s="111">
        <f t="shared" si="10"/>
      </c>
    </row>
    <row r="137" spans="1:11" ht="96">
      <c r="A137" s="73" t="str">
        <f t="shared" si="9"/>
        <v>!====LFFvariable_entry: icrLFF!====LFFstandard_name: cloud_crystal_effective_radius_at_ice_cloud_topLFFunits:mLFFcell_methods: time: instantaneous at UTC 13:30 local time or satellite overpassLFFlong_name: cloud-top_ice_crystal_effective_radiusLFFdimensions: longitude latitude timeLFFvalid_min: 0.0LFFvalid_max: 10000LFF</v>
      </c>
      <c r="B137" s="109" t="s">
        <v>133</v>
      </c>
      <c r="C137" s="109" t="s">
        <v>73</v>
      </c>
      <c r="D137" s="91" t="str">
        <f>'2D-variables'!A151</f>
        <v>cloud-top_ice_crystal_effective_radius</v>
      </c>
      <c r="E137" s="91" t="str">
        <f>'2D-variables'!B151</f>
        <v>icr</v>
      </c>
      <c r="F137" s="91" t="str">
        <f>'2D-variables'!C151</f>
        <v>m</v>
      </c>
      <c r="G137" s="91" t="s">
        <v>845</v>
      </c>
      <c r="H137" s="91">
        <f t="shared" si="8"/>
        <v>1</v>
      </c>
      <c r="I137" s="91" t="s">
        <v>1049</v>
      </c>
      <c r="J137" s="91">
        <v>10000</v>
      </c>
      <c r="K137" s="111">
        <f t="shared" si="10"/>
      </c>
    </row>
    <row r="138" spans="1:11" ht="108">
      <c r="A138" s="73" t="str">
        <f t="shared" si="9"/>
        <v>!====LFFvariable_entry: ccnLFF!====LFFstandard_name: condensation_nuclei_number_concentration_at_liquid_water_cloud_topLFFunits:m-3LFFcell_methods: time: instantaneous at UTC 13:30 local time or satellite overpassLFFlong_name: cloud_condensation_nucleiLFFdimensions: longitude latitude timeLFFvalid_min: 0.0LFFvalid_max: 10000LFF</v>
      </c>
      <c r="B138" s="109" t="s">
        <v>133</v>
      </c>
      <c r="C138" s="109" t="s">
        <v>73</v>
      </c>
      <c r="D138" s="91" t="str">
        <f>'2D-variables'!A153</f>
        <v>cloud_condensation_nuclei</v>
      </c>
      <c r="E138" s="91" t="str">
        <f>'2D-variables'!B153</f>
        <v>ccn</v>
      </c>
      <c r="F138" s="91" t="str">
        <f>'2D-variables'!C153</f>
        <v>m-3</v>
      </c>
      <c r="G138" s="91" t="s">
        <v>698</v>
      </c>
      <c r="H138" s="91">
        <f t="shared" si="8"/>
        <v>1</v>
      </c>
      <c r="I138" s="91" t="s">
        <v>1049</v>
      </c>
      <c r="J138" s="91">
        <v>10000</v>
      </c>
      <c r="K138" s="111">
        <f t="shared" si="10"/>
      </c>
    </row>
    <row r="139" spans="1:11" ht="12">
      <c r="A139" s="73">
        <f t="shared" si="9"/>
      </c>
      <c r="B139" s="109"/>
      <c r="C139" s="109"/>
      <c r="D139" s="91"/>
      <c r="E139" s="91"/>
      <c r="F139" s="91"/>
      <c r="G139" s="91"/>
      <c r="H139" s="91"/>
      <c r="I139" s="91" t="s">
        <v>1049</v>
      </c>
      <c r="J139" s="91">
        <v>10000</v>
      </c>
      <c r="K139" s="111">
        <f t="shared" si="10"/>
      </c>
    </row>
    <row r="140" spans="1:11" ht="12">
      <c r="A140" s="73">
        <f t="shared" si="9"/>
      </c>
      <c r="B140" s="109"/>
      <c r="C140" s="109"/>
      <c r="D140" s="91"/>
      <c r="E140" s="91"/>
      <c r="F140" s="91"/>
      <c r="G140" s="91"/>
      <c r="H140" s="91"/>
      <c r="I140" s="91" t="s">
        <v>1049</v>
      </c>
      <c r="J140" s="91">
        <v>10000</v>
      </c>
      <c r="K140" s="111">
        <f t="shared" si="10"/>
      </c>
    </row>
    <row r="141" spans="1:11" ht="12">
      <c r="A141" s="73">
        <f t="shared" si="9"/>
      </c>
      <c r="B141" s="109"/>
      <c r="C141" s="109"/>
      <c r="D141" s="107" t="s">
        <v>1043</v>
      </c>
      <c r="E141" s="91"/>
      <c r="F141" s="91"/>
      <c r="G141" s="91"/>
      <c r="H141" s="91"/>
      <c r="I141" s="91" t="s">
        <v>1049</v>
      </c>
      <c r="J141" s="91">
        <v>10000</v>
      </c>
      <c r="K141" s="111">
        <f t="shared" si="10"/>
      </c>
    </row>
    <row r="142" spans="1:11" ht="72">
      <c r="A142" s="73" t="str">
        <f t="shared" si="9"/>
        <v>!====LFFvariable_entry: tempLFF!====LFFstandard_name: air_temperatureLFFunits:KLFFcell_methods: time: meanLFFlong_name: air temperatureLFFdimensions: longitude latitude alevel timeLFFvalid_min: 0.0LFFvalid_max: 10000LFF</v>
      </c>
      <c r="B142" s="109" t="s">
        <v>1044</v>
      </c>
      <c r="C142" s="109" t="s">
        <v>132</v>
      </c>
      <c r="D142" s="91" t="str">
        <f>'3D-variables'!A5</f>
        <v>air temperature</v>
      </c>
      <c r="E142" s="91" t="str">
        <f>'3D-variables'!B5</f>
        <v>temp</v>
      </c>
      <c r="F142" s="91" t="str">
        <f>'3D-variables'!C5</f>
        <v>K</v>
      </c>
      <c r="G142" s="91" t="s">
        <v>625</v>
      </c>
      <c r="H142" s="91">
        <f aca="true" t="shared" si="11" ref="H142:H154">COUNTIF(E$142:E$188,E142)</f>
        <v>1</v>
      </c>
      <c r="I142" s="91" t="s">
        <v>1049</v>
      </c>
      <c r="J142" s="91">
        <v>10000</v>
      </c>
      <c r="K142" s="111">
        <f t="shared" si="10"/>
      </c>
    </row>
    <row r="143" spans="1:11" ht="72">
      <c r="A143" s="73" t="str">
        <f t="shared" si="9"/>
        <v>!====LFFvariable_entry: husLFF!====LFFstandard_name: specific_humidityLFFunits:1LFFcell_methods: time: meanLFFlong_name: specific humidityLFFdimensions: longitude latitude alevel timeLFFvalid_min: 0.0LFFvalid_max: 10000LFF</v>
      </c>
      <c r="B143" s="109" t="s">
        <v>1044</v>
      </c>
      <c r="C143" s="109" t="s">
        <v>132</v>
      </c>
      <c r="D143" s="91" t="str">
        <f>'3D-variables'!A6</f>
        <v>specific humidity</v>
      </c>
      <c r="E143" s="91" t="str">
        <f>'3D-variables'!B6</f>
        <v>hus</v>
      </c>
      <c r="F143" s="91">
        <f>'3D-variables'!C6</f>
        <v>1</v>
      </c>
      <c r="G143" s="91" t="s">
        <v>291</v>
      </c>
      <c r="H143" s="91">
        <f t="shared" si="11"/>
        <v>1</v>
      </c>
      <c r="I143" s="91" t="s">
        <v>1049</v>
      </c>
      <c r="J143" s="91">
        <v>10000</v>
      </c>
      <c r="K143" s="111">
        <f t="shared" si="10"/>
      </c>
    </row>
    <row r="144" spans="1:11" ht="72">
      <c r="A144" s="73" t="str">
        <f t="shared" si="9"/>
        <v>!====LFFvariable_entry: airmassLFF!====LFFstandard_name: atmosphere_mass_content_of_airLFFunits:kg m-2LFFcell_methods: time: meanLFFlong_name: air massLFFdimensions: longitude latitude alevel timeLFFvalid_min: 0.0LFFvalid_max: 10000LFF</v>
      </c>
      <c r="B144" s="109" t="s">
        <v>1044</v>
      </c>
      <c r="C144" s="109" t="s">
        <v>132</v>
      </c>
      <c r="D144" s="91" t="str">
        <f>'3D-variables'!A7</f>
        <v>air mass</v>
      </c>
      <c r="E144" s="91" t="str">
        <f>'3D-variables'!B7</f>
        <v>airmass</v>
      </c>
      <c r="F144" s="91" t="str">
        <f>'3D-variables'!C7</f>
        <v>kg m-2</v>
      </c>
      <c r="G144" s="91" t="s">
        <v>1072</v>
      </c>
      <c r="H144" s="91">
        <f t="shared" si="11"/>
        <v>1</v>
      </c>
      <c r="I144" s="91" t="s">
        <v>1049</v>
      </c>
      <c r="J144" s="91">
        <v>10000</v>
      </c>
      <c r="K144" s="111">
        <f t="shared" si="10"/>
      </c>
    </row>
    <row r="145" spans="1:11" ht="72">
      <c r="A145" s="73" t="str">
        <f t="shared" si="9"/>
        <v>!====LFFvariable_entry: pressureLFF!====LFFstandard_name: atmospheric_pressureLFFunits:PaLFFcell_methods: time: meanLFFlong_name: pressureLFFdimensions: longitude latitude alevel timeLFFvalid_min: 0.0LFFvalid_max: 10000LFF</v>
      </c>
      <c r="B145" s="109" t="s">
        <v>1044</v>
      </c>
      <c r="C145" s="109" t="s">
        <v>132</v>
      </c>
      <c r="D145" s="91" t="str">
        <f>'3D-variables'!A8</f>
        <v>pressure</v>
      </c>
      <c r="E145" s="91" t="str">
        <f>'3D-variables'!B8</f>
        <v>pressure</v>
      </c>
      <c r="F145" s="91" t="str">
        <f>'3D-variables'!C8</f>
        <v>Pa</v>
      </c>
      <c r="G145" s="91" t="s">
        <v>355</v>
      </c>
      <c r="H145" s="91">
        <f t="shared" si="11"/>
        <v>1</v>
      </c>
      <c r="I145" s="91" t="s">
        <v>1049</v>
      </c>
      <c r="J145" s="91">
        <v>10000</v>
      </c>
      <c r="K145" s="111">
        <f t="shared" si="10"/>
      </c>
    </row>
    <row r="146" spans="1:11" ht="84">
      <c r="A146" s="73" t="str">
        <f t="shared" si="9"/>
        <v>!====LFFvariable_entry: ec5503DaerLFF!====LFFstandard_name: atmosphere_extinction_due_to_ambient_aerosolLFFunits:m-1LFFcell_methods: time: meanLFFlong_name: Aerosol Extinction @550nmLFFdimensions: longitude latitude alevel timeLFFvalid_min: 0.0LFFvalid_max: 10000LFF</v>
      </c>
      <c r="B146" s="109" t="s">
        <v>1044</v>
      </c>
      <c r="C146" s="109" t="s">
        <v>132</v>
      </c>
      <c r="D146" s="91" t="str">
        <f>'3D-variables'!A11</f>
        <v>Aerosol Extinction @550nm</v>
      </c>
      <c r="E146" s="91" t="str">
        <f>'3D-variables'!B11</f>
        <v>ec5503Daer</v>
      </c>
      <c r="F146" s="91" t="str">
        <f>'3D-variables'!C11</f>
        <v>m-1</v>
      </c>
      <c r="G146" s="91" t="s">
        <v>725</v>
      </c>
      <c r="H146" s="91">
        <f t="shared" si="11"/>
        <v>1</v>
      </c>
      <c r="I146" s="91" t="s">
        <v>1049</v>
      </c>
      <c r="J146" s="91">
        <v>10000</v>
      </c>
      <c r="K146" s="111">
        <f t="shared" si="10"/>
      </c>
    </row>
    <row r="147" spans="1:11" ht="84">
      <c r="A147" s="73" t="str">
        <f>IF(ISTEXT(E147),"!====LFFvariable_entry: "&amp;E147&amp;"LFF!====LFF"&amp;"standard_name: "&amp;G147&amp;"LFF"&amp;"units:"&amp;F147&amp;"LFF"&amp;(IF(ISTEXT(C147),"cell_methods: "&amp;C147&amp;"LFF",""))&amp;"long_name: "&amp;D147&amp;"LFF"&amp;"dimensions: "&amp;B147&amp;"LFF"&amp;(IF(LEN(K147)&gt;0,"positive: "&amp;K147&amp;"LFF",""))&amp;"valid_min: "&amp;I147&amp;"LFF"&amp;"valid_max: "&amp;J147&amp;"LFF","")</f>
        <v>!====LFFvariable_entry: ec3553DaerLFF!====LFFstandard_name: atmosphere_extinction_due_to_ambient_aerosolLFFunits:m-1LFFcell_methods: time: meanLFFlong_name: Aerosol Extinction @355nmLFFdimensions: longitude latitude alevel timeLFFvalid_min: 0.0LFFvalid_max: 10000LFF</v>
      </c>
      <c r="B147" s="109" t="s">
        <v>1044</v>
      </c>
      <c r="C147" s="109" t="s">
        <v>132</v>
      </c>
      <c r="D147" s="91" t="str">
        <f>'3D-variables'!A15</f>
        <v>Aerosol Extinction @355nm</v>
      </c>
      <c r="E147" s="91" t="str">
        <f>'3D-variables'!B15</f>
        <v>ec3553Daer</v>
      </c>
      <c r="F147" s="91" t="str">
        <f>'3D-variables'!C15</f>
        <v>m-1</v>
      </c>
      <c r="G147" s="91" t="s">
        <v>725</v>
      </c>
      <c r="H147" s="91">
        <f t="shared" si="11"/>
        <v>1</v>
      </c>
      <c r="I147" s="91" t="s">
        <v>1049</v>
      </c>
      <c r="J147" s="91">
        <v>10000</v>
      </c>
      <c r="K147" s="111">
        <f>IF(LEFT(E147,3)="wet","down",IF(LEFT(E147,3)="dry","down",IF(LEFT(E147,3)="sed","down",IF(LEFT(E147,4)="prec","down",IF(LEFT(E147,3)="emi","up","")))))&amp;IF(ISNUMBER(SEARCH("down",D147&amp;G147)),"down",IF(ISNUMBER(SEARCH("up",D147&amp;G147)),"up",""))</f>
      </c>
    </row>
    <row r="148" spans="1:11" ht="84">
      <c r="A148" s="73" t="str">
        <f>IF(ISTEXT(E148),"!====LFFvariable_entry: "&amp;E148&amp;"LFF!====LFF"&amp;"standard_name: "&amp;G148&amp;"LFF"&amp;"units:"&amp;F148&amp;"LFF"&amp;(IF(ISTEXT(C148),"cell_methods: "&amp;C148&amp;"LFF",""))&amp;"long_name: "&amp;D148&amp;"LFF"&amp;"dimensions: "&amp;B148&amp;"LFF"&amp;(IF(LEN(K148)&gt;0,"positive: "&amp;K148&amp;"LFF",""))&amp;"valid_min: "&amp;I148&amp;"LFF"&amp;"valid_max: "&amp;J148&amp;"LFF","")</f>
        <v>!====LFFvariable_entry: ec10643DaerLFF!====LFFstandard_name: atmosphere_extinction_due_to_ambient_aerosolLFFunits:m-1LFFcell_methods: time: meanLFFlong_name: Aerosol Extinction @1064nmLFFdimensions: longitude latitude alevel timeLFFvalid_min: 0.0LFFvalid_max: 10000LFF</v>
      </c>
      <c r="B148" s="109" t="s">
        <v>1044</v>
      </c>
      <c r="C148" s="109" t="s">
        <v>132</v>
      </c>
      <c r="D148" s="91" t="str">
        <f>'3D-variables'!A16</f>
        <v>Aerosol Extinction @1064nm</v>
      </c>
      <c r="E148" s="91" t="str">
        <f>'3D-variables'!B16</f>
        <v>ec10643Daer</v>
      </c>
      <c r="F148" s="91" t="str">
        <f>'3D-variables'!C16</f>
        <v>m-1</v>
      </c>
      <c r="G148" s="91" t="s">
        <v>725</v>
      </c>
      <c r="H148" s="91">
        <f t="shared" si="11"/>
        <v>1</v>
      </c>
      <c r="I148" s="91" t="s">
        <v>1049</v>
      </c>
      <c r="J148" s="91">
        <v>10000</v>
      </c>
      <c r="K148" s="111">
        <f>IF(LEFT(E148,3)="wet","down",IF(LEFT(E148,3)="dry","down",IF(LEFT(E148,3)="sed","down",IF(LEFT(E148,4)="prec","down",IF(LEFT(E148,3)="emi","up","")))))&amp;IF(ISNUMBER(SEARCH("down",D148&amp;G148)),"down",IF(ISNUMBER(SEARCH("up",D148&amp;G148)),"up",""))</f>
      </c>
    </row>
    <row r="149" spans="1:11" ht="84">
      <c r="A149" s="73" t="str">
        <f t="shared" si="9"/>
        <v>!====LFFvariable_entry: abs5503DaerLFF!====LFFstandard_name: atmosphere_absorption_due_to_ambient_aerosolLFFunits:m-1LFFcell_methods: time: meanLFFlong_name: Aerosol Absorption @550nmLFFdimensions: longitude latitude alevel timeLFFvalid_min: 0.0LFFvalid_max: 10000LFF</v>
      </c>
      <c r="B149" s="109" t="s">
        <v>1044</v>
      </c>
      <c r="C149" s="109" t="s">
        <v>132</v>
      </c>
      <c r="D149" s="91" t="str">
        <f>'3D-variables'!A12</f>
        <v>Aerosol Absorption @550nm</v>
      </c>
      <c r="E149" s="91" t="str">
        <f>'3D-variables'!B12</f>
        <v>abs5503Daer</v>
      </c>
      <c r="F149" s="91" t="str">
        <f>'3D-variables'!C12</f>
        <v>m-1</v>
      </c>
      <c r="G149" s="91" t="s">
        <v>81</v>
      </c>
      <c r="H149" s="91">
        <f t="shared" si="11"/>
        <v>1</v>
      </c>
      <c r="I149" s="91" t="s">
        <v>1049</v>
      </c>
      <c r="J149" s="91">
        <v>10000</v>
      </c>
      <c r="K149" s="111">
        <f t="shared" si="10"/>
      </c>
    </row>
    <row r="150" spans="1:11" ht="72">
      <c r="A150" s="73" t="str">
        <f t="shared" si="9"/>
        <v>!====LFFvariable_entry: clt3DLFF!====LFFstandard_name: cloud_area_fraction_in_atmosphere_layerLFFunits:%LFFcell_methods: time: meanLFFlong_name: Cloud fractionLFFdimensions: longitude latitude alevel timeLFFvalid_min: 0.0LFFvalid_max: 10000LFF</v>
      </c>
      <c r="B150" s="109" t="s">
        <v>1044</v>
      </c>
      <c r="C150" s="109" t="s">
        <v>132</v>
      </c>
      <c r="D150" s="91" t="str">
        <f>'3D-variables'!A13</f>
        <v>Cloud fraction</v>
      </c>
      <c r="E150" s="91" t="str">
        <f>'3D-variables'!B13</f>
        <v>clt3D</v>
      </c>
      <c r="F150" s="91" t="str">
        <f>'3D-variables'!C13</f>
        <v>%</v>
      </c>
      <c r="G150" s="91" t="s">
        <v>563</v>
      </c>
      <c r="H150" s="91">
        <f t="shared" si="11"/>
        <v>1</v>
      </c>
      <c r="I150" s="91" t="s">
        <v>1049</v>
      </c>
      <c r="J150" s="91">
        <v>10000</v>
      </c>
      <c r="K150" s="111">
        <f t="shared" si="10"/>
      </c>
    </row>
    <row r="151" spans="1:11" ht="84">
      <c r="A151" s="73" t="str">
        <f t="shared" si="9"/>
        <v>!====LFFvariable_entry: bs5503DaerLFF!====LFFstandard_name: atmosphere_attenuated_backscatter_due_to_ambient_aerosolLFFunits:sr-1 m-1LFFcell_methods: time: meanLFFlong_name: Aerosol Attenuated Backscatter @550nmLFFdimensions: longitude latitude alevel timeLFFvalid_min: 0.0LFFvalid_max: 10000LFF</v>
      </c>
      <c r="B151" s="109" t="s">
        <v>1044</v>
      </c>
      <c r="C151" s="109" t="s">
        <v>132</v>
      </c>
      <c r="D151" s="91" t="str">
        <f>'3D-variables'!A14</f>
        <v>Aerosol Attenuated Backscatter @550nm</v>
      </c>
      <c r="E151" s="91" t="str">
        <f>'3D-variables'!B14</f>
        <v>bs5503Daer</v>
      </c>
      <c r="F151" s="91" t="str">
        <f>'3D-variables'!C14</f>
        <v>sr-1 m-1</v>
      </c>
      <c r="G151" s="91" t="s">
        <v>562</v>
      </c>
      <c r="H151" s="91">
        <f t="shared" si="11"/>
        <v>1</v>
      </c>
      <c r="I151" s="91" t="s">
        <v>1049</v>
      </c>
      <c r="J151" s="91">
        <v>10000</v>
      </c>
      <c r="K151" s="111">
        <f t="shared" si="10"/>
      </c>
    </row>
    <row r="152" spans="1:11" ht="84">
      <c r="A152" s="73" t="str">
        <f t="shared" si="9"/>
        <v>!====LFFvariable_entry: asy3DaerLFF!====LFFstandard_name: atmosphere_aerosol_asymmetry_parameter LFFunits:1LFFcell_methods: time: meanLFFlong_name: asymmetry factorLFFdimensions: longitude latitude alevel timeLFFvalid_min: 0.0LFFvalid_max: 10000LFF</v>
      </c>
      <c r="B152" s="109" t="s">
        <v>1044</v>
      </c>
      <c r="C152" s="109" t="s">
        <v>132</v>
      </c>
      <c r="D152" s="91" t="str">
        <f>'3D-variables'!A19</f>
        <v>asymmetry factor</v>
      </c>
      <c r="E152" s="91" t="str">
        <f>'3D-variables'!B19</f>
        <v>asy3Daer</v>
      </c>
      <c r="F152" s="91">
        <f>'3D-variables'!C19</f>
        <v>1</v>
      </c>
      <c r="G152" s="91" t="s">
        <v>1079</v>
      </c>
      <c r="H152" s="91">
        <f t="shared" si="11"/>
        <v>1</v>
      </c>
      <c r="I152" s="91" t="s">
        <v>1049</v>
      </c>
      <c r="J152" s="91">
        <v>10000</v>
      </c>
      <c r="K152" s="111">
        <f t="shared" si="10"/>
      </c>
    </row>
    <row r="153" spans="1:11" ht="72">
      <c r="A153" s="73" t="str">
        <f t="shared" si="9"/>
        <v>!====LFFvariable_entry: cod3DLFF!====LFFstandard_name: atmosphere_optical_thickness_due_to_cloudLFFunits:1LFFcell_methods: time: meanLFFlong_name: cloud optical depthLFFdimensions: longitude latitude alevel timeLFFvalid_min: 0.0LFFvalid_max: 10000LFF</v>
      </c>
      <c r="B153" s="109" t="s">
        <v>1044</v>
      </c>
      <c r="C153" s="109" t="s">
        <v>132</v>
      </c>
      <c r="D153" s="91" t="str">
        <f>'3D-variables'!A23</f>
        <v>cloud optical depth</v>
      </c>
      <c r="E153" s="91" t="str">
        <f>'3D-variables'!B23</f>
        <v>cod3D</v>
      </c>
      <c r="F153" s="91">
        <f>'3D-variables'!C23</f>
        <v>1</v>
      </c>
      <c r="G153" s="91" t="s">
        <v>791</v>
      </c>
      <c r="H153" s="91">
        <f t="shared" si="11"/>
        <v>1</v>
      </c>
      <c r="I153" s="91" t="s">
        <v>1049</v>
      </c>
      <c r="J153" s="91">
        <v>10000</v>
      </c>
      <c r="K153" s="111">
        <f t="shared" si="10"/>
      </c>
    </row>
    <row r="154" spans="1:11" ht="72">
      <c r="A154" s="73" t="str">
        <f t="shared" si="9"/>
        <v>!====LFFvariable_entry: mmraerh2oLFF!====LFFstandard_name: mass_fraction_of_water_in_ambient_aerosol_in_airLFFunits:1LFFcell_methods: time: meanLFFlong_name: mmr of aerosol waterLFFdimensions: longitude latitude alevel timeLFFvalid_min: 0.0LFFvalid_max: 10000LFF</v>
      </c>
      <c r="B154" s="109" t="s">
        <v>1044</v>
      </c>
      <c r="C154" s="109" t="s">
        <v>132</v>
      </c>
      <c r="D154" s="91" t="str">
        <f>'3D-variables'!A28</f>
        <v>mmr of aerosol water</v>
      </c>
      <c r="E154" s="91" t="str">
        <f>'3D-variables'!B28</f>
        <v>mmraerh2o</v>
      </c>
      <c r="F154" s="91">
        <f>'3D-variables'!C28</f>
        <v>1</v>
      </c>
      <c r="G154" s="91" t="s">
        <v>811</v>
      </c>
      <c r="H154" s="91">
        <f t="shared" si="11"/>
        <v>1</v>
      </c>
      <c r="I154" s="91" t="s">
        <v>1049</v>
      </c>
      <c r="J154" s="91">
        <v>10000</v>
      </c>
      <c r="K154" s="111">
        <f t="shared" si="10"/>
      </c>
    </row>
    <row r="156" spans="1:11" ht="84">
      <c r="A156" s="73" t="str">
        <f t="shared" si="9"/>
        <v>!====LFFvariable_entry: nucpnLFF!====LFFstandard_name: tendency_of_atmosphere_number_content_of_aerosol_due_to_nucleationLFFunits:m-3 s-1LFFcell_methods: time: meanLFFlong_name: number formation through nucleationLFFdimensions: longitude latitude alevel timeLFFvalid_min: 0.0LFFvalid_max: 10000LFF</v>
      </c>
      <c r="B156" s="109" t="s">
        <v>1044</v>
      </c>
      <c r="C156" s="109" t="s">
        <v>132</v>
      </c>
      <c r="D156" s="91" t="str">
        <f>'3D-variables'!A30</f>
        <v>number formation through nucleation</v>
      </c>
      <c r="E156" s="91" t="str">
        <f>'3D-variables'!B30</f>
        <v>nucpn</v>
      </c>
      <c r="F156" s="91" t="str">
        <f>'3D-variables'!C30</f>
        <v>m-3 s-1</v>
      </c>
      <c r="G156" s="91" t="s">
        <v>1063</v>
      </c>
      <c r="H156" s="91">
        <f aca="true" t="shared" si="12" ref="H156:H187">COUNTIF(E$142:E$188,E156)</f>
        <v>1</v>
      </c>
      <c r="I156" s="91" t="s">
        <v>1049</v>
      </c>
      <c r="J156" s="91">
        <v>10000</v>
      </c>
      <c r="K156" s="111">
        <f t="shared" si="10"/>
      </c>
    </row>
    <row r="157" spans="1:11" ht="96">
      <c r="A157" s="73" t="str">
        <f t="shared" si="9"/>
        <v>!====LFFvariable_entry: chegpsoaLFF!====LFFstandard_name: tendency_of_atmosphere_mass_content_of_secondary_organic_matter_dry_aerosol_due_to_net_chemical_productionLFFunits:kg m-2 s-1LFFcell_methods: time: meanLFFlong_name: SOA formationLFFdimensions: longitude latitude alevel timeLFFvalid_min: 0.0LFFvalid_max: 10000LFF</v>
      </c>
      <c r="B157" s="109" t="s">
        <v>1044</v>
      </c>
      <c r="C157" s="109" t="s">
        <v>132</v>
      </c>
      <c r="D157" s="91" t="str">
        <f>'3D-variables'!A34</f>
        <v>SOA formation</v>
      </c>
      <c r="E157" s="91" t="str">
        <f>'3D-variables'!B34</f>
        <v>chegpsoa</v>
      </c>
      <c r="F157" s="91" t="str">
        <f>'3D-variables'!C34</f>
        <v>kg m-2 s-1</v>
      </c>
      <c r="G157" s="120" t="s">
        <v>1031</v>
      </c>
      <c r="H157" s="91">
        <f t="shared" si="12"/>
        <v>1</v>
      </c>
      <c r="I157" s="91" t="s">
        <v>1049</v>
      </c>
      <c r="J157" s="91">
        <v>10000</v>
      </c>
      <c r="K157" s="111">
        <f t="shared" si="10"/>
      </c>
    </row>
    <row r="158" spans="1:11" ht="84">
      <c r="A158" s="73" t="str">
        <f t="shared" si="9"/>
        <v>!====LFFvariable_entry: mmroaLFF!====LFFstandard_name: mass_fraction_of_particulate_organic_matter_dry_aerosol_in_airLFFunits:1LFFcell_methods: time: meanLFFlong_name: POM  LFFdimensions: longitude latitude alevel timeLFFvalid_min: 0.0LFFvalid_max: 10000LFF</v>
      </c>
      <c r="B158" s="109" t="s">
        <v>1044</v>
      </c>
      <c r="C158" s="109" t="s">
        <v>132</v>
      </c>
      <c r="D158" s="91" t="str">
        <f>'3D-variables'!A38</f>
        <v>POM  </v>
      </c>
      <c r="E158" s="91" t="str">
        <f>'3D-variables'!B38</f>
        <v>mmroa</v>
      </c>
      <c r="F158" s="91">
        <f>'3D-variables'!C38</f>
        <v>1</v>
      </c>
      <c r="G158" s="91" t="s">
        <v>655</v>
      </c>
      <c r="H158" s="91">
        <f t="shared" si="12"/>
        <v>1</v>
      </c>
      <c r="I158" s="91" t="s">
        <v>1049</v>
      </c>
      <c r="J158" s="91">
        <v>10000</v>
      </c>
      <c r="K158" s="111">
        <f t="shared" si="10"/>
      </c>
    </row>
    <row r="159" spans="1:11" ht="84">
      <c r="A159" s="73" t="str">
        <f t="shared" si="9"/>
        <v>!====LFFvariable_entry: mmrpoaLFF!====LFFstandard_name: mass_fraction_of_primary_particulate_organic_matter_dry_aerosol_in_airLFFunits:1LFFcell_methods: time: meanLFFlong_name: POALFFdimensions: longitude latitude alevel timeLFFvalid_min: 0.0LFFvalid_max: 10000LFF</v>
      </c>
      <c r="B159" s="109" t="s">
        <v>1044</v>
      </c>
      <c r="C159" s="109" t="s">
        <v>132</v>
      </c>
      <c r="D159" s="91" t="str">
        <f>'3D-variables'!A39</f>
        <v>POA</v>
      </c>
      <c r="E159" s="91" t="str">
        <f>'3D-variables'!B39</f>
        <v>mmrpoa</v>
      </c>
      <c r="F159" s="91">
        <f>'3D-variables'!C39</f>
        <v>1</v>
      </c>
      <c r="G159" s="91" t="s">
        <v>207</v>
      </c>
      <c r="H159" s="91">
        <f t="shared" si="12"/>
        <v>1</v>
      </c>
      <c r="I159" s="91" t="s">
        <v>1049</v>
      </c>
      <c r="J159" s="91">
        <v>10000</v>
      </c>
      <c r="K159" s="111">
        <f t="shared" si="10"/>
      </c>
    </row>
    <row r="160" spans="1:11" ht="84">
      <c r="A160" s="73" t="str">
        <f t="shared" si="9"/>
        <v>!====LFFvariable_entry: mmrsoaLFF!====LFFstandard_name: mass_fraction_of_secondary_particulate_organic_matter_dry_aerosol_in_airLFFunits:1LFFcell_methods: time: meanLFFlong_name: SOA  LFFdimensions: longitude latitude alevel timeLFFvalid_min: 0.0LFFvalid_max: 10000LFF</v>
      </c>
      <c r="B160" s="109" t="s">
        <v>1044</v>
      </c>
      <c r="C160" s="109" t="s">
        <v>132</v>
      </c>
      <c r="D160" s="91" t="str">
        <f>'3D-variables'!A40</f>
        <v>SOA  </v>
      </c>
      <c r="E160" s="91" t="str">
        <f>'3D-variables'!B40</f>
        <v>mmrsoa</v>
      </c>
      <c r="F160" s="91">
        <f>'3D-variables'!C40</f>
        <v>1</v>
      </c>
      <c r="G160" s="91" t="s">
        <v>727</v>
      </c>
      <c r="H160" s="91">
        <f t="shared" si="12"/>
        <v>1</v>
      </c>
      <c r="I160" s="91" t="s">
        <v>1049</v>
      </c>
      <c r="J160" s="91">
        <v>10000</v>
      </c>
      <c r="K160" s="111">
        <f t="shared" si="10"/>
      </c>
    </row>
    <row r="161" spans="1:11" ht="84">
      <c r="A161" s="73" t="str">
        <f t="shared" si="9"/>
        <v>!====LFFvariable_entry: mmrbbLFF!====LFFstandard_name: mass_fraction_of_biomass_burning_dry_aerosol_in_airLFFunits:1LFFcell_methods: time: meanLFFlong_name: BBLFFdimensions: longitude latitude alevel timeLFFvalid_min: 0.0LFFvalid_max: 10000LFF</v>
      </c>
      <c r="B161" s="109" t="s">
        <v>1044</v>
      </c>
      <c r="C161" s="109" t="s">
        <v>132</v>
      </c>
      <c r="D161" s="91" t="str">
        <f>'3D-variables'!A41</f>
        <v>BB</v>
      </c>
      <c r="E161" s="91" t="str">
        <f>'3D-variables'!B41</f>
        <v>mmrbb</v>
      </c>
      <c r="F161" s="91">
        <f>'3D-variables'!C41</f>
        <v>1</v>
      </c>
      <c r="G161" s="91" t="s">
        <v>729</v>
      </c>
      <c r="H161" s="91">
        <f t="shared" si="12"/>
        <v>1</v>
      </c>
      <c r="I161" s="91" t="s">
        <v>1049</v>
      </c>
      <c r="J161" s="91">
        <v>10000</v>
      </c>
      <c r="K161" s="111">
        <f t="shared" si="10"/>
      </c>
    </row>
    <row r="162" spans="1:11" ht="72">
      <c r="A162" s="73" t="str">
        <f t="shared" si="9"/>
        <v>!====LFFvariable_entry: mmrbcLFF!====LFFstandard_name: mass_fraction_ of_black_carbon_dry_aerosol_in_airLFFunits:1LFFcell_methods: time: meanLFFlong_name: BC  LFFdimensions: longitude latitude alevel timeLFFvalid_min: 0.0LFFvalid_max: 10000LFF</v>
      </c>
      <c r="B162" s="109" t="s">
        <v>1044</v>
      </c>
      <c r="C162" s="109" t="s">
        <v>132</v>
      </c>
      <c r="D162" s="91" t="str">
        <f>'3D-variables'!A42</f>
        <v>BC  </v>
      </c>
      <c r="E162" s="91" t="str">
        <f>'3D-variables'!B42</f>
        <v>mmrbc</v>
      </c>
      <c r="F162" s="91">
        <f>'3D-variables'!C42</f>
        <v>1</v>
      </c>
      <c r="G162" s="91" t="s">
        <v>731</v>
      </c>
      <c r="H162" s="91">
        <f t="shared" si="12"/>
        <v>1</v>
      </c>
      <c r="I162" s="91" t="s">
        <v>1049</v>
      </c>
      <c r="J162" s="91">
        <v>10000</v>
      </c>
      <c r="K162" s="111">
        <f t="shared" si="10"/>
      </c>
    </row>
    <row r="163" spans="1:11" ht="108">
      <c r="A163" s="73" t="str">
        <f t="shared" si="9"/>
        <v>!====LFFvariable_entry: wet3DoaLFF!====LFFstandard_name: tendency_of_atmosphere_mass_content_of_particulate_organic_matter_dry_aerosols_due_to_wet_depositionLFFunits:kg m-2 s-1LFFcell_methods: time: meanLFFlong_name: wet deposition of POMLFFdimensions: longitude latitude alevel timeLFFpositive: downLFFvalid_min: 0.0LFFvalid_max: 10000LFF</v>
      </c>
      <c r="B163" s="109" t="s">
        <v>1044</v>
      </c>
      <c r="C163" s="109" t="s">
        <v>132</v>
      </c>
      <c r="D163" s="91" t="str">
        <f>'3D-variables'!A44</f>
        <v>wet deposition of POM</v>
      </c>
      <c r="E163" s="91" t="str">
        <f>'3D-variables'!B44</f>
        <v>wet3Doa</v>
      </c>
      <c r="F163" s="91" t="str">
        <f>'3D-variables'!C44</f>
        <v>kg m-2 s-1</v>
      </c>
      <c r="G163" s="120" t="s">
        <v>633</v>
      </c>
      <c r="H163" s="91">
        <f t="shared" si="12"/>
        <v>1</v>
      </c>
      <c r="I163" s="91" t="s">
        <v>1049</v>
      </c>
      <c r="J163" s="91">
        <v>10000</v>
      </c>
      <c r="K163" s="111" t="str">
        <f t="shared" si="10"/>
        <v>down</v>
      </c>
    </row>
    <row r="164" spans="1:11" ht="96">
      <c r="A164" s="73" t="str">
        <f t="shared" si="9"/>
        <v>!====LFFvariable_entry: wet3DbcLFF!====LFFstandard_name: tendency_of_atmosphere_mass_content_of_black_carbon_dry_aerosol_due_to_wet_depositionLFFunits:kg m-2 s-1LFFcell_methods: time: meanLFFlong_name: wet deposition of BCLFFdimensions: longitude latitude alevel timeLFFpositive: downLFFvalid_min: 0.0LFFvalid_max: 10000LFF</v>
      </c>
      <c r="B164" s="109" t="s">
        <v>1044</v>
      </c>
      <c r="C164" s="109" t="s">
        <v>132</v>
      </c>
      <c r="D164" s="91" t="str">
        <f>'3D-variables'!A45</f>
        <v>wet deposition of BC</v>
      </c>
      <c r="E164" s="91" t="str">
        <f>'3D-variables'!B45</f>
        <v>wet3Dbc</v>
      </c>
      <c r="F164" s="91" t="str">
        <f>'3D-variables'!C45</f>
        <v>kg m-2 s-1</v>
      </c>
      <c r="G164" s="120" t="s">
        <v>709</v>
      </c>
      <c r="H164" s="91">
        <f t="shared" si="12"/>
        <v>1</v>
      </c>
      <c r="I164" s="91" t="s">
        <v>1049</v>
      </c>
      <c r="J164" s="91">
        <v>10000</v>
      </c>
      <c r="K164" s="111" t="str">
        <f t="shared" si="10"/>
        <v>down</v>
      </c>
    </row>
    <row r="165" spans="1:11" ht="84">
      <c r="A165" s="73" t="str">
        <f t="shared" si="9"/>
        <v>!====LFFvariable_entry: mcuLFF!====LFFstandard_name: updraught_convective_mass_fluxLFFunits:kg m-2 s-1LFFcell_methods: time: meanLFFlong_name: convective updraftLFFdimensions: longitude latitude alevel timeLFFpositive: upLFFvalid_min: 0.0LFFvalid_max: 10000LFF</v>
      </c>
      <c r="B165" s="109" t="s">
        <v>1044</v>
      </c>
      <c r="C165" s="109" t="s">
        <v>132</v>
      </c>
      <c r="D165" s="91" t="str">
        <f>'3D-variables'!A50</f>
        <v>convective updraft</v>
      </c>
      <c r="E165" s="91" t="str">
        <f>'3D-variables'!B50</f>
        <v>mcu</v>
      </c>
      <c r="F165" s="91" t="str">
        <f>'3D-variables'!C50</f>
        <v>kg m-2 s-1</v>
      </c>
      <c r="G165" s="120" t="s">
        <v>1027</v>
      </c>
      <c r="H165" s="91">
        <f t="shared" si="12"/>
        <v>1</v>
      </c>
      <c r="I165" s="91" t="s">
        <v>1049</v>
      </c>
      <c r="J165" s="91">
        <v>10000</v>
      </c>
      <c r="K165" s="111" t="str">
        <f t="shared" si="10"/>
        <v>up</v>
      </c>
    </row>
    <row r="166" spans="1:11" ht="72">
      <c r="A166" s="73" t="str">
        <f t="shared" si="9"/>
        <v>!====LFFvariable_entry: mmrso4LFF!====LFFstandard_name: mass_fraction_of_sulfate_dry_aerosol_in_airLFFunits:1LFFcell_methods: time: meanLFFlong_name: SO4LFFdimensions: longitude latitude alevel timeLFFvalid_min: 0.0LFFvalid_max: 10000LFF</v>
      </c>
      <c r="B166" s="109" t="s">
        <v>1044</v>
      </c>
      <c r="C166" s="109" t="s">
        <v>132</v>
      </c>
      <c r="D166" s="91" t="str">
        <f>'3D-variables'!A52</f>
        <v>SO4</v>
      </c>
      <c r="E166" s="91" t="str">
        <f>'3D-variables'!B52</f>
        <v>mmrso4</v>
      </c>
      <c r="F166" s="91">
        <f>'3D-variables'!C52</f>
        <v>1</v>
      </c>
      <c r="G166" s="91" t="s">
        <v>462</v>
      </c>
      <c r="H166" s="91">
        <f t="shared" si="12"/>
        <v>1</v>
      </c>
      <c r="I166" s="91" t="s">
        <v>1049</v>
      </c>
      <c r="J166" s="91">
        <v>10000</v>
      </c>
      <c r="K166" s="111">
        <f t="shared" si="10"/>
      </c>
    </row>
    <row r="167" spans="1:11" ht="72">
      <c r="A167" s="73" t="str">
        <f t="shared" si="9"/>
        <v>!====LFFvariable_entry: vmrso2LFF!====LFFstandard_name: mole_fraction_of_sulfur_dioxide_in_airLFFunits:1LFFcell_methods: time: meanLFFlong_name: SO2LFFdimensions: longitude latitude alevel timeLFFvalid_min: 0.0LFFvalid_max: 10000LFF</v>
      </c>
      <c r="B167" s="109" t="s">
        <v>1044</v>
      </c>
      <c r="C167" s="109" t="s">
        <v>132</v>
      </c>
      <c r="D167" s="91" t="str">
        <f>'3D-variables'!A53</f>
        <v>SO2</v>
      </c>
      <c r="E167" s="91" t="str">
        <f>'3D-variables'!B53</f>
        <v>vmrso2</v>
      </c>
      <c r="F167" s="91">
        <f>'3D-variables'!C53</f>
        <v>1</v>
      </c>
      <c r="G167" s="91" t="s">
        <v>489</v>
      </c>
      <c r="H167" s="91">
        <f t="shared" si="12"/>
        <v>1</v>
      </c>
      <c r="I167" s="91" t="s">
        <v>1049</v>
      </c>
      <c r="J167" s="91">
        <v>10000</v>
      </c>
      <c r="K167" s="111">
        <f t="shared" si="10"/>
      </c>
    </row>
    <row r="168" spans="1:11" ht="72">
      <c r="A168" s="73" t="str">
        <f t="shared" si="9"/>
        <v>!====LFFvariable_entry: vmrdms LFF!====LFFstandard_name: mole_fraction_of_dimethyl_sulfide_in_airLFFunits:1LFFcell_methods: time: meanLFFlong_name: DMSLFFdimensions: longitude latitude alevel timeLFFvalid_min: 0.0LFFvalid_max: 10000LFF</v>
      </c>
      <c r="B168" s="109" t="s">
        <v>1044</v>
      </c>
      <c r="C168" s="109" t="s">
        <v>132</v>
      </c>
      <c r="D168" s="91" t="str">
        <f>'3D-variables'!A54</f>
        <v>DMS</v>
      </c>
      <c r="E168" s="91" t="str">
        <f>'3D-variables'!B54</f>
        <v>vmrdms </v>
      </c>
      <c r="F168" s="91">
        <f>'3D-variables'!C54</f>
        <v>1</v>
      </c>
      <c r="G168" s="91" t="s">
        <v>380</v>
      </c>
      <c r="H168" s="91">
        <f t="shared" si="12"/>
        <v>1</v>
      </c>
      <c r="I168" s="91" t="s">
        <v>1049</v>
      </c>
      <c r="J168" s="91">
        <v>10000</v>
      </c>
      <c r="K168" s="111">
        <f t="shared" si="10"/>
      </c>
    </row>
    <row r="169" spans="1:11" ht="96">
      <c r="A169" s="73" t="str">
        <f t="shared" si="9"/>
        <v>!====LFFvariable_entry: chegpso4LFF!====LFFstandard_name: tendency_of_atmosphere_mass_content_of_sulfate_dry_aerosol_due_to_net_chemical_productionLFFunits:kg m-2 s-1LFFcell_methods: time: meanLFFlong_name: gas phase production so4LFFdimensions: longitude latitude alevel timeLFFvalid_min: 0.0LFFvalid_max: 10000LFF</v>
      </c>
      <c r="B169" s="109" t="s">
        <v>1044</v>
      </c>
      <c r="C169" s="109" t="s">
        <v>132</v>
      </c>
      <c r="D169" s="91" t="str">
        <f>'3D-variables'!A55</f>
        <v>gas phase production so4</v>
      </c>
      <c r="E169" s="91" t="str">
        <f>'3D-variables'!B55</f>
        <v>chegpso4</v>
      </c>
      <c r="F169" s="91" t="str">
        <f>'3D-variables'!C55</f>
        <v>kg m-2 s-1</v>
      </c>
      <c r="G169" s="120" t="s">
        <v>1030</v>
      </c>
      <c r="H169" s="91">
        <f t="shared" si="12"/>
        <v>1</v>
      </c>
      <c r="I169" s="91" t="s">
        <v>1049</v>
      </c>
      <c r="J169" s="91">
        <v>10000</v>
      </c>
      <c r="K169" s="111">
        <f t="shared" si="10"/>
      </c>
    </row>
    <row r="170" spans="1:11" ht="96">
      <c r="A170" s="73" t="str">
        <f t="shared" si="9"/>
        <v>!====LFFvariable_entry: cheaqpso4LFF!====LFFstandard_name: tendency_of_atmosphere_mass_content_of_sulfate_dry_aerosol_due_to_net_chemical_production_and_emissionLFFunits:kg m-2 s-1LFFcell_methods: time: meanLFFlong_name: aqu phase production so4LFFdimensions: longitude latitude alevel timeLFFvalid_min: 0.0LFFvalid_max: 10000LFF</v>
      </c>
      <c r="B170" s="109" t="s">
        <v>1044</v>
      </c>
      <c r="C170" s="109" t="s">
        <v>132</v>
      </c>
      <c r="D170" s="91" t="str">
        <f>'3D-variables'!A56</f>
        <v>aqu phase production so4</v>
      </c>
      <c r="E170" s="91" t="str">
        <f>'3D-variables'!B56</f>
        <v>cheaqpso4</v>
      </c>
      <c r="F170" s="91" t="str">
        <f>'3D-variables'!C56</f>
        <v>kg m-2 s-1</v>
      </c>
      <c r="G170" s="120" t="s">
        <v>1032</v>
      </c>
      <c r="H170" s="91">
        <f t="shared" si="12"/>
        <v>1</v>
      </c>
      <c r="I170" s="91" t="s">
        <v>1049</v>
      </c>
      <c r="J170" s="91">
        <v>10000</v>
      </c>
      <c r="K170" s="111">
        <f t="shared" si="10"/>
      </c>
    </row>
    <row r="171" spans="1:11" ht="96">
      <c r="A171" s="73" t="str">
        <f t="shared" si="9"/>
        <v>!====LFFvariable_entry: cheaqpH2O2so4LFF!====LFFstandard_name: tendency_of_atmosphere_mass_content_of_sulfate_dry_aerosol_due_to_net_chemical_production_and_emissionLFFunits:kg m-2 s-1LFFcell_methods: time: meanLFFlong_name: aqu phase production so4 S(IV)+H2O2LFFdimensions: longitude latitude alevel timeLFFvalid_min: 0.0LFFvalid_max: 10000LFF</v>
      </c>
      <c r="B171" s="109" t="s">
        <v>1044</v>
      </c>
      <c r="C171" s="109" t="s">
        <v>132</v>
      </c>
      <c r="D171" s="91" t="str">
        <f>'3D-variables'!A57</f>
        <v>aqu phase production so4 S(IV)+H2O2</v>
      </c>
      <c r="E171" s="91" t="str">
        <f>'3D-variables'!B57</f>
        <v>cheaqpH2O2so4</v>
      </c>
      <c r="F171" s="91" t="str">
        <f>'3D-variables'!C57</f>
        <v>kg m-2 s-1</v>
      </c>
      <c r="G171" s="120" t="s">
        <v>1032</v>
      </c>
      <c r="H171" s="91">
        <f t="shared" si="12"/>
        <v>1</v>
      </c>
      <c r="I171" s="91" t="s">
        <v>1049</v>
      </c>
      <c r="J171" s="91">
        <v>10000</v>
      </c>
      <c r="K171" s="111">
        <f t="shared" si="10"/>
      </c>
    </row>
    <row r="172" spans="1:11" ht="96">
      <c r="A172" s="73" t="str">
        <f t="shared" si="9"/>
        <v>!====LFFvariable_entry: cheaqpO3so4LFF!====LFFstandard_name: tendency_of_atmosphere_mass_content_of_sulfate_dry_aerosol_due_to_net_chemical_production_and_emissionLFFunits:kg m-2 s-1LFFcell_methods: time: meanLFFlong_name: aqu phase production so4 S(IV)+O3LFFdimensions: longitude latitude alevel timeLFFvalid_min: 0.0LFFvalid_max: 10000LFF</v>
      </c>
      <c r="B172" s="109" t="s">
        <v>1044</v>
      </c>
      <c r="C172" s="109" t="s">
        <v>132</v>
      </c>
      <c r="D172" s="91" t="str">
        <f>'3D-variables'!A58</f>
        <v>aqu phase production so4 S(IV)+O3</v>
      </c>
      <c r="E172" s="91" t="str">
        <f>'3D-variables'!B58</f>
        <v>cheaqpO3so4</v>
      </c>
      <c r="F172" s="91" t="str">
        <f>'3D-variables'!C58</f>
        <v>kg m-2 s-1</v>
      </c>
      <c r="G172" s="120" t="s">
        <v>1032</v>
      </c>
      <c r="H172" s="91">
        <f t="shared" si="12"/>
        <v>1</v>
      </c>
      <c r="I172" s="91" t="s">
        <v>1049</v>
      </c>
      <c r="J172" s="91">
        <v>10000</v>
      </c>
      <c r="K172" s="111">
        <f t="shared" si="10"/>
      </c>
    </row>
    <row r="173" spans="1:11" ht="96">
      <c r="A173" s="73" t="str">
        <f t="shared" si="9"/>
        <v>!====LFFvariable_entry: wet3Dso4LFF!====LFFstandard_name: tendency_of_atmosphere_mass_content_of_sulfate_dry_aerosol_due_to_wet_depositionLFFunits:kg m-2 s-1LFFcell_methods: time: meanLFFlong_name: wet deposition of SO4LFFdimensions: longitude latitude alevel timeLFFpositive: downLFFvalid_min: 0.0LFFvalid_max: 10000LFF</v>
      </c>
      <c r="B173" s="109" t="s">
        <v>1044</v>
      </c>
      <c r="C173" s="109" t="s">
        <v>132</v>
      </c>
      <c r="D173" s="91" t="str">
        <f>'3D-variables'!A59</f>
        <v>wet deposition of SO4</v>
      </c>
      <c r="E173" s="91" t="str">
        <f>'3D-variables'!B59</f>
        <v>wet3Dso4</v>
      </c>
      <c r="F173" s="91" t="str">
        <f>'3D-variables'!C59</f>
        <v>kg m-2 s-1</v>
      </c>
      <c r="G173" s="120" t="s">
        <v>511</v>
      </c>
      <c r="H173" s="91">
        <f t="shared" si="12"/>
        <v>1</v>
      </c>
      <c r="I173" s="91" t="s">
        <v>1049</v>
      </c>
      <c r="J173" s="91">
        <v>10000</v>
      </c>
      <c r="K173" s="111" t="str">
        <f t="shared" si="10"/>
        <v>down</v>
      </c>
    </row>
    <row r="174" spans="1:11" ht="96">
      <c r="A174" s="73" t="str">
        <f t="shared" si="9"/>
        <v>!====LFFvariable_entry: wet3Dso2LFF!====LFFstandard_name: tendency_of_atmosphere_mass_content_of_sulfur_dioxide_due_to_wet_depositionLFFunits:kg m-2 s-1LFFcell_methods: time: meanLFFlong_name: wet deposition of SO2LFFdimensions: longitude latitude alevel timeLFFpositive: downLFFvalid_min: 0.0LFFvalid_max: 10000LFF</v>
      </c>
      <c r="B174" s="109" t="s">
        <v>1044</v>
      </c>
      <c r="C174" s="109" t="s">
        <v>132</v>
      </c>
      <c r="D174" s="91" t="str">
        <f>'3D-variables'!A60</f>
        <v>wet deposition of SO2</v>
      </c>
      <c r="E174" s="91" t="str">
        <f>'3D-variables'!B60</f>
        <v>wet3Dso2</v>
      </c>
      <c r="F174" s="91" t="str">
        <f>'3D-variables'!C60</f>
        <v>kg m-2 s-1</v>
      </c>
      <c r="G174" s="120" t="s">
        <v>786</v>
      </c>
      <c r="H174" s="91">
        <f t="shared" si="12"/>
        <v>1</v>
      </c>
      <c r="I174" s="91" t="s">
        <v>1049</v>
      </c>
      <c r="J174" s="91">
        <v>10000</v>
      </c>
      <c r="K174" s="111" t="str">
        <f t="shared" si="10"/>
        <v>down</v>
      </c>
    </row>
    <row r="175" spans="1:11" ht="96">
      <c r="A175" s="73" t="str">
        <f t="shared" si="9"/>
        <v>!====LFFvariable_entry: wet3Ddms LFF!====LFFstandard_name: tendency_of_atmosphere_mass_content_of_dimethyl_sulfide_due_to_wet_depositionLFFunits:kg m-2 s-1LFFcell_methods: time: meanLFFlong_name: wet deposition of DMSLFFdimensions: longitude latitude alevel timeLFFpositive: downLFFvalid_min: 0.0LFFvalid_max: 10000LFF</v>
      </c>
      <c r="B175" s="109" t="s">
        <v>1044</v>
      </c>
      <c r="C175" s="109" t="s">
        <v>132</v>
      </c>
      <c r="D175" s="91" t="str">
        <f>'3D-variables'!A61</f>
        <v>wet deposition of DMS</v>
      </c>
      <c r="E175" s="91" t="str">
        <f>'3D-variables'!B61</f>
        <v>wet3Ddms </v>
      </c>
      <c r="F175" s="91" t="str">
        <f>'3D-variables'!C61</f>
        <v>kg m-2 s-1</v>
      </c>
      <c r="G175" s="120" t="s">
        <v>635</v>
      </c>
      <c r="H175" s="91">
        <f t="shared" si="12"/>
        <v>1</v>
      </c>
      <c r="I175" s="91" t="s">
        <v>1049</v>
      </c>
      <c r="J175" s="91">
        <v>10000</v>
      </c>
      <c r="K175" s="111" t="str">
        <f t="shared" si="10"/>
        <v>down</v>
      </c>
    </row>
    <row r="176" spans="1:11" ht="72">
      <c r="A176" s="73" t="str">
        <f t="shared" si="9"/>
        <v>!====LFFvariable_entry: mmrno3LFF!====LFFstandard_name: mass_fraction_ of_nitrate_dry_aerosol_in_airLFFunits:1LFFcell_methods: time: meanLFFlong_name: NO3 aerosolLFFdimensions: longitude latitude alevel timeLFFvalid_min: 0.0LFFvalid_max: 10000LFF</v>
      </c>
      <c r="B176" s="109" t="s">
        <v>1044</v>
      </c>
      <c r="C176" s="109" t="s">
        <v>132</v>
      </c>
      <c r="D176" s="91" t="str">
        <f>'3D-variables'!A63</f>
        <v>NO3 aerosol</v>
      </c>
      <c r="E176" s="91" t="str">
        <f>'3D-variables'!B63</f>
        <v>mmrno3</v>
      </c>
      <c r="F176" s="91">
        <f>'3D-variables'!C63</f>
        <v>1</v>
      </c>
      <c r="G176" s="91" t="s">
        <v>663</v>
      </c>
      <c r="H176" s="91">
        <f t="shared" si="12"/>
        <v>1</v>
      </c>
      <c r="I176" s="91" t="s">
        <v>1049</v>
      </c>
      <c r="J176" s="91">
        <v>10000</v>
      </c>
      <c r="K176" s="111">
        <f t="shared" si="10"/>
      </c>
    </row>
    <row r="177" spans="1:11" ht="72">
      <c r="A177" s="73" t="str">
        <f t="shared" si="9"/>
        <v>!====LFFvariable_entry: mmrnh4LFF!====LFFstandard_name: mass_fraction_of_ammonium_dry_aerosol_in_airLFFunits:1LFFcell_methods: time: meanLFFlong_name: NH4 LFFdimensions: longitude latitude alevel timeLFFvalid_min: 0.0LFFvalid_max: 10000LFF</v>
      </c>
      <c r="B177" s="109" t="s">
        <v>1044</v>
      </c>
      <c r="C177" s="109" t="s">
        <v>132</v>
      </c>
      <c r="D177" s="91" t="str">
        <f>'3D-variables'!A64</f>
        <v>NH4 </v>
      </c>
      <c r="E177" s="91" t="str">
        <f>'3D-variables'!B64</f>
        <v>mmrnh4</v>
      </c>
      <c r="F177" s="91">
        <f>'3D-variables'!C64</f>
        <v>1</v>
      </c>
      <c r="G177" s="91" t="s">
        <v>564</v>
      </c>
      <c r="H177" s="91">
        <f t="shared" si="12"/>
        <v>1</v>
      </c>
      <c r="I177" s="91" t="s">
        <v>1049</v>
      </c>
      <c r="J177" s="91">
        <v>10000</v>
      </c>
      <c r="K177" s="111">
        <f t="shared" si="10"/>
      </c>
    </row>
    <row r="178" spans="1:11" ht="72">
      <c r="A178" s="73" t="str">
        <f t="shared" si="9"/>
        <v>!====LFFvariable_entry: vmrnoLFF!====LFFstandard_name: mole_fraction_of_nitrogen_monoxide_in_airLFFunits:1LFFcell_methods: time: meanLFFlong_name: NOLFFdimensions: longitude latitude alevel timeLFFvalid_min: 0.0LFFvalid_max: 10000LFF</v>
      </c>
      <c r="B178" s="109" t="s">
        <v>1044</v>
      </c>
      <c r="C178" s="109" t="s">
        <v>132</v>
      </c>
      <c r="D178" s="91" t="str">
        <f>'3D-variables'!A65</f>
        <v>NO</v>
      </c>
      <c r="E178" s="91" t="str">
        <f>'3D-variables'!B65</f>
        <v>vmrno</v>
      </c>
      <c r="F178" s="91">
        <f>'3D-variables'!C65</f>
        <v>1</v>
      </c>
      <c r="G178" s="91" t="s">
        <v>571</v>
      </c>
      <c r="H178" s="91">
        <f t="shared" si="12"/>
        <v>1</v>
      </c>
      <c r="I178" s="91" t="s">
        <v>1049</v>
      </c>
      <c r="J178" s="91">
        <v>10000</v>
      </c>
      <c r="K178" s="111">
        <f t="shared" si="10"/>
      </c>
    </row>
    <row r="179" spans="1:11" ht="72">
      <c r="A179" s="73" t="str">
        <f t="shared" si="9"/>
        <v>!====LFFvariable_entry: vmrno2LFF!====LFFstandard_name: mole_fraction_of_nitrogen_dioxide_in_airLFFunits:1LFFcell_methods: time: meanLFFlong_name: NO2LFFdimensions: longitude latitude alevel timeLFFvalid_min: 0.0LFFvalid_max: 10000LFF</v>
      </c>
      <c r="B179" s="109" t="s">
        <v>1044</v>
      </c>
      <c r="C179" s="109" t="s">
        <v>132</v>
      </c>
      <c r="D179" s="91" t="str">
        <f>'3D-variables'!A66</f>
        <v>NO2</v>
      </c>
      <c r="E179" s="91" t="str">
        <f>'3D-variables'!B66</f>
        <v>vmrno2</v>
      </c>
      <c r="F179" s="91">
        <f>'3D-variables'!C66</f>
        <v>1</v>
      </c>
      <c r="G179" s="91" t="s">
        <v>579</v>
      </c>
      <c r="H179" s="91">
        <f t="shared" si="12"/>
        <v>1</v>
      </c>
      <c r="I179" s="91" t="s">
        <v>1049</v>
      </c>
      <c r="J179" s="91">
        <v>10000</v>
      </c>
      <c r="K179" s="111">
        <f t="shared" si="10"/>
      </c>
    </row>
    <row r="180" spans="1:11" ht="72">
      <c r="A180" s="73" t="str">
        <f t="shared" si="9"/>
        <v>!====LFFvariable_entry: vmrhno3LFF!====LFFstandard_name: mole_fraction_of_nitrogen_acid_in_airLFFunits:1LFFcell_methods: time: meanLFFlong_name: HNO3LFFdimensions: longitude latitude alevel timeLFFvalid_min: 0.0LFFvalid_max: 10000LFF</v>
      </c>
      <c r="B180" s="109" t="s">
        <v>1044</v>
      </c>
      <c r="C180" s="109" t="s">
        <v>132</v>
      </c>
      <c r="D180" s="91" t="str">
        <f>'3D-variables'!A67</f>
        <v>HNO3</v>
      </c>
      <c r="E180" s="91" t="str">
        <f>'3D-variables'!B67</f>
        <v>vmrhno3</v>
      </c>
      <c r="F180" s="91">
        <f>'3D-variables'!C67</f>
        <v>1</v>
      </c>
      <c r="G180" s="91" t="s">
        <v>496</v>
      </c>
      <c r="H180" s="91">
        <f t="shared" si="12"/>
        <v>1</v>
      </c>
      <c r="I180" s="91" t="s">
        <v>1049</v>
      </c>
      <c r="J180" s="91">
        <v>10000</v>
      </c>
      <c r="K180" s="111">
        <f t="shared" si="10"/>
      </c>
    </row>
    <row r="181" spans="1:11" ht="72">
      <c r="A181" s="73" t="str">
        <f t="shared" si="9"/>
        <v>!====LFFvariable_entry: vmrpanLFF!====LFFstandard_name: mole_fraction_of_peroxyacetyl_nitrate_in_airLFFunits:1LFFcell_methods: time: meanLFFlong_name: PANLFFdimensions: longitude latitude alevel timeLFFvalid_min: 0.0LFFvalid_max: 10000LFF</v>
      </c>
      <c r="B181" s="109" t="s">
        <v>1044</v>
      </c>
      <c r="C181" s="109" t="s">
        <v>132</v>
      </c>
      <c r="D181" s="91" t="str">
        <f>'3D-variables'!A68</f>
        <v>PAN</v>
      </c>
      <c r="E181" s="91" t="str">
        <f>'3D-variables'!B68</f>
        <v>vmrpan</v>
      </c>
      <c r="F181" s="91">
        <f>'3D-variables'!C68</f>
        <v>1</v>
      </c>
      <c r="G181" s="91" t="s">
        <v>330</v>
      </c>
      <c r="H181" s="91">
        <f t="shared" si="12"/>
        <v>1</v>
      </c>
      <c r="I181" s="91" t="s">
        <v>1049</v>
      </c>
      <c r="J181" s="91">
        <v>10000</v>
      </c>
      <c r="K181" s="111">
        <f t="shared" si="10"/>
      </c>
    </row>
    <row r="182" spans="1:11" ht="96">
      <c r="A182" s="73" t="str">
        <f t="shared" si="9"/>
        <v>!====LFFvariable_entry: wet3Dhno3LFF!====LFFstandard_name: tendency_of_atmosphere_mass_content_of_nitric_acid_due_to_wet_depositionLFFunits:kg m-2 s-1LFFcell_methods: time: meanLFFlong_name: wet deposition of HNO3LFFdimensions: longitude latitude alevel timeLFFpositive: downLFFvalid_min: 0.0LFFvalid_max: 10000LFF</v>
      </c>
      <c r="B182" s="109" t="s">
        <v>1044</v>
      </c>
      <c r="C182" s="109" t="s">
        <v>132</v>
      </c>
      <c r="D182" s="91" t="str">
        <f>'3D-variables'!A69</f>
        <v>wet deposition of HNO3</v>
      </c>
      <c r="E182" s="91" t="str">
        <f>'3D-variables'!B69</f>
        <v>wet3Dhno3</v>
      </c>
      <c r="F182" s="91" t="str">
        <f>'3D-variables'!C69</f>
        <v>kg m-2 s-1</v>
      </c>
      <c r="G182" s="120" t="s">
        <v>638</v>
      </c>
      <c r="H182" s="91">
        <f t="shared" si="12"/>
        <v>1</v>
      </c>
      <c r="I182" s="91" t="s">
        <v>1049</v>
      </c>
      <c r="J182" s="91">
        <v>10000</v>
      </c>
      <c r="K182" s="111" t="str">
        <f t="shared" si="10"/>
        <v>down</v>
      </c>
    </row>
    <row r="183" spans="1:11" ht="96">
      <c r="A183" s="73" t="str">
        <f t="shared" si="9"/>
        <v>!====LFFvariable_entry: wet3DnoyLFF!====LFFstandard_name: tendency_of_atmosphere_mass_content_of_all_nitrogen_oxides_due_to_wet_depositionLFFunits:kg m-2 s-1LFFcell_methods: time: meanLFFlong_name: wet deposition of NOy incl aerosol nitrateLFFdimensions: longitude latitude alevel timeLFFpositive: downLFFvalid_min: 0.0LFFvalid_max: 10000LFF</v>
      </c>
      <c r="B183" s="109" t="s">
        <v>1044</v>
      </c>
      <c r="C183" s="109" t="s">
        <v>132</v>
      </c>
      <c r="D183" s="91" t="str">
        <f>'3D-variables'!A70</f>
        <v>wet deposition of NOy incl aerosol nitrate</v>
      </c>
      <c r="E183" s="91" t="str">
        <f>'3D-variables'!B70</f>
        <v>wet3Dnoy</v>
      </c>
      <c r="F183" s="91" t="str">
        <f>'3D-variables'!C70</f>
        <v>kg m-2 s-1</v>
      </c>
      <c r="G183" s="120" t="s">
        <v>846</v>
      </c>
      <c r="H183" s="91">
        <f t="shared" si="12"/>
        <v>1</v>
      </c>
      <c r="I183" s="91" t="s">
        <v>1049</v>
      </c>
      <c r="J183" s="91">
        <v>10000</v>
      </c>
      <c r="K183" s="111" t="str">
        <f t="shared" si="10"/>
        <v>down</v>
      </c>
    </row>
    <row r="184" spans="1:11" ht="96">
      <c r="A184" s="73" t="str">
        <f t="shared" si="9"/>
        <v>!====LFFvariable_entry: wet3Dnh4LFF!====LFFstandard_name: tendency_of_atmosphere_mass_content_of_ammonium_due_to_wet_depositionLFFunits:kg m-2 s-1LFFcell_methods: time: meanLFFlong_name: wet deposition of NH4+NH3LFFdimensions: longitude latitude alevel timeLFFpositive: downLFFvalid_min: 0.0LFFvalid_max: 10000LFF</v>
      </c>
      <c r="B184" s="109" t="s">
        <v>1044</v>
      </c>
      <c r="C184" s="109" t="s">
        <v>132</v>
      </c>
      <c r="D184" s="91" t="str">
        <f>'3D-variables'!A71</f>
        <v>wet deposition of NH4+NH3</v>
      </c>
      <c r="E184" s="91" t="str">
        <f>'3D-variables'!B71</f>
        <v>wet3Dnh4</v>
      </c>
      <c r="F184" s="91" t="str">
        <f>'3D-variables'!C71</f>
        <v>kg m-2 s-1</v>
      </c>
      <c r="G184" s="120" t="s">
        <v>632</v>
      </c>
      <c r="H184" s="91">
        <f t="shared" si="12"/>
        <v>1</v>
      </c>
      <c r="I184" s="91" t="s">
        <v>1049</v>
      </c>
      <c r="J184" s="91">
        <v>10000</v>
      </c>
      <c r="K184" s="111" t="str">
        <f t="shared" si="10"/>
        <v>down</v>
      </c>
    </row>
    <row r="185" spans="1:11" ht="72">
      <c r="A185" s="73" t="str">
        <f t="shared" si="9"/>
        <v>!====LFFvariable_entry: mmrssLFF!====LFFstandard_name: mass_fraction_ of_seasalt_dry_aerosol_in_airLFFunits:1LFFcell_methods: time: meanLFFlong_name: Sea SaltLFFdimensions: longitude latitude alevel timeLFFvalid_min: 0.0LFFvalid_max: 10000LFF</v>
      </c>
      <c r="B185" s="109" t="s">
        <v>1044</v>
      </c>
      <c r="C185" s="109" t="s">
        <v>132</v>
      </c>
      <c r="D185" s="91" t="str">
        <f>'3D-variables'!A73</f>
        <v>Sea Salt</v>
      </c>
      <c r="E185" s="91" t="str">
        <f>'3D-variables'!B73</f>
        <v>mmrss</v>
      </c>
      <c r="F185" s="91">
        <f>'3D-variables'!C73</f>
        <v>1</v>
      </c>
      <c r="G185" s="91" t="s">
        <v>722</v>
      </c>
      <c r="H185" s="91">
        <f t="shared" si="12"/>
        <v>1</v>
      </c>
      <c r="I185" s="91" t="s">
        <v>1049</v>
      </c>
      <c r="J185" s="91">
        <v>10000</v>
      </c>
      <c r="K185" s="111">
        <f t="shared" si="10"/>
      </c>
    </row>
    <row r="186" spans="1:11" ht="96">
      <c r="A186" s="73" t="str">
        <f t="shared" si="9"/>
        <v>!====LFFvariable_entry: wet3DssLFF!====LFFstandard_name: tendency_of_atmosphere_mass_content_of_seasalt_dry_aerosol_due_to_wet_depositionLFFunits:kg m-2 s-1LFFcell_methods: time: meanLFFlong_name: wet deposition of seasaltLFFdimensions: longitude latitude alevel timeLFFpositive: downLFFvalid_min: 0.0LFFvalid_max: 10000LFF</v>
      </c>
      <c r="B186" s="109" t="s">
        <v>1044</v>
      </c>
      <c r="C186" s="109" t="s">
        <v>132</v>
      </c>
      <c r="D186" s="91" t="str">
        <f>'3D-variables'!A74</f>
        <v>wet deposition of seasalt</v>
      </c>
      <c r="E186" s="91" t="str">
        <f>'3D-variables'!B74</f>
        <v>wet3Dss</v>
      </c>
      <c r="F186" s="91" t="str">
        <f>'3D-variables'!C74</f>
        <v>kg m-2 s-1</v>
      </c>
      <c r="G186" s="120" t="s">
        <v>548</v>
      </c>
      <c r="H186" s="91">
        <f t="shared" si="12"/>
        <v>1</v>
      </c>
      <c r="I186" s="91" t="s">
        <v>1049</v>
      </c>
      <c r="J186" s="91">
        <v>10000</v>
      </c>
      <c r="K186" s="111" t="str">
        <f t="shared" si="10"/>
        <v>down</v>
      </c>
    </row>
    <row r="187" spans="1:11" ht="72">
      <c r="A187" s="73" t="str">
        <f t="shared" si="9"/>
        <v>!====LFFvariable_entry: mmrduLFF!====LFFstandard_name: mass_fraction_ of_dust_dry_aerosol_in_airLFFunits:1LFFcell_methods: time: meanLFFlong_name: DustLFFdimensions: longitude latitude alevel timeLFFvalid_min: 0.0LFFvalid_max: 10000LFF</v>
      </c>
      <c r="B187" s="109" t="s">
        <v>1044</v>
      </c>
      <c r="C187" s="109" t="s">
        <v>132</v>
      </c>
      <c r="D187" s="91" t="str">
        <f>'3D-variables'!A76</f>
        <v>Dust</v>
      </c>
      <c r="E187" s="91" t="str">
        <f>'3D-variables'!B76</f>
        <v>mmrdu</v>
      </c>
      <c r="F187" s="91">
        <f>'3D-variables'!C76</f>
        <v>1</v>
      </c>
      <c r="G187" s="91" t="s">
        <v>723</v>
      </c>
      <c r="H187" s="91">
        <f t="shared" si="12"/>
        <v>1</v>
      </c>
      <c r="I187" s="91" t="s">
        <v>1049</v>
      </c>
      <c r="J187" s="91">
        <v>10000</v>
      </c>
      <c r="K187" s="111">
        <f t="shared" si="10"/>
      </c>
    </row>
    <row r="188" spans="1:11" ht="96">
      <c r="A188" s="73" t="str">
        <f t="shared" si="9"/>
        <v>!====LFFvariable_entry: wet3DduLFF!====LFFstandard_name: tendency_of_atmosphere_mass_content_of_dust_dry_aerosol_due_to_wet_depositionLFFunits:kg m-2 s-1LFFcell_methods: time: meanLFFlong_name: wet deposition of dustLFFdimensions: longitude latitude alevel timeLFFpositive: downLFFvalid_min: 0.0LFFvalid_max: 10000LFF</v>
      </c>
      <c r="B188" s="109" t="s">
        <v>1044</v>
      </c>
      <c r="C188" s="109" t="s">
        <v>132</v>
      </c>
      <c r="D188" s="91" t="str">
        <f>'3D-variables'!A77</f>
        <v>wet deposition of dust</v>
      </c>
      <c r="E188" s="91" t="str">
        <f>'3D-variables'!B77</f>
        <v>wet3Ddu</v>
      </c>
      <c r="F188" s="91" t="str">
        <f>'3D-variables'!C77</f>
        <v>kg m-2 s-1</v>
      </c>
      <c r="G188" s="120" t="s">
        <v>442</v>
      </c>
      <c r="H188" s="91">
        <f aca="true" t="shared" si="13" ref="H188:H219">COUNTIF(E$142:E$188,E188)</f>
        <v>1</v>
      </c>
      <c r="I188" s="91" t="s">
        <v>1049</v>
      </c>
      <c r="J188" s="91">
        <v>10000</v>
      </c>
      <c r="K188" s="111" t="str">
        <f t="shared" si="10"/>
        <v>down</v>
      </c>
    </row>
    <row r="189" spans="1:12" ht="72">
      <c r="A189" s="73" t="str">
        <f>IF(ISTEXT(E189),"!====LFFvariable_entry: "&amp;E189&amp;"LFF!====LFF"&amp;"standard_name: "&amp;G189&amp;"LFF"&amp;"units:"&amp;F189&amp;"LFF"&amp;(IF(ISTEXT(C189),"cell_methods: "&amp;C189&amp;"LFF",""))&amp;"long_name: "&amp;D189&amp;"LFF"&amp;"dimensions: "&amp;B189&amp;"LFF"&amp;(IF(LEN(K189)&gt;0,"positive: "&amp;K189&amp;"LFF",""))&amp;"valid_min: "&amp;I189&amp;"LFF"&amp;"valid_max: "&amp;J189&amp;"LFF","")</f>
        <v>!====LFFvariable_entry: mmr_tr01LFF!====LFFstandard_name: mass_fraction_of_tracer_dry_aerosol_in_airLFFunits:1LFFcell_methods: time: meanLFFlong_name: mmr of tracer 01LFFdimensions: longitude latitude alevel timeLFFvalid_min: 0.0LFFvalid_max: 10000LFF</v>
      </c>
      <c r="B189" s="109" t="s">
        <v>1044</v>
      </c>
      <c r="C189" s="109" t="s">
        <v>132</v>
      </c>
      <c r="D189" s="91" t="str">
        <f>"mmr of tracer "&amp;TEXT(L189,"00")</f>
        <v>mmr of tracer 01</v>
      </c>
      <c r="E189" s="91" t="str">
        <f>"mmr_tr"&amp;TEXT(L189,"00")</f>
        <v>mmr_tr01</v>
      </c>
      <c r="F189" s="91">
        <v>1</v>
      </c>
      <c r="G189" s="91" t="s">
        <v>1073</v>
      </c>
      <c r="H189" s="91">
        <f t="shared" si="13"/>
        <v>0</v>
      </c>
      <c r="I189" s="91" t="s">
        <v>1049</v>
      </c>
      <c r="J189" s="91">
        <v>10000</v>
      </c>
      <c r="K189" s="111">
        <f>IF(LEFT(E189,3)="wet","down",IF(LEFT(E189,3)="dry","down",IF(LEFT(E189,3)="sed","down",IF(LEFT(E189,4)="prec","down",IF(LEFT(E189,3)="emi","up","")))))&amp;IF(ISNUMBER(SEARCH("down",D189&amp;G189)),"down",IF(ISNUMBER(SEARCH("up",D189&amp;G189)),"up",""))</f>
      </c>
      <c r="L189" s="111">
        <f>L188+1</f>
        <v>1</v>
      </c>
    </row>
    <row r="190" spans="1:12" ht="72">
      <c r="A190" s="73" t="str">
        <f aca="true" t="shared" si="14" ref="A190:A253">IF(ISTEXT(E190),"!====LFFvariable_entry: "&amp;E190&amp;"LFF!====LFF"&amp;"standard_name: "&amp;G190&amp;"LFF"&amp;"units:"&amp;F190&amp;"LFF"&amp;(IF(ISTEXT(C190),"cell_methods: "&amp;C190&amp;"LFF",""))&amp;"long_name: "&amp;D190&amp;"LFF"&amp;"dimensions: "&amp;B190&amp;"LFF"&amp;(IF(LEN(K190)&gt;0,"positive: "&amp;K190&amp;"LFF",""))&amp;"valid_min: "&amp;I190&amp;"LFF"&amp;"valid_max: "&amp;J190&amp;"LFF","")</f>
        <v>!====LFFvariable_entry: mmr_tr02LFF!====LFFstandard_name: mass_fraction_of_tracer_dry_aerosol_in_airLFFunits:1LFFcell_methods: time: meanLFFlong_name: mmr of tracer 02LFFdimensions: longitude latitude alevel timeLFFvalid_min: 0.0LFFvalid_max: 10000LFF</v>
      </c>
      <c r="B190" s="109" t="s">
        <v>1044</v>
      </c>
      <c r="C190" s="109" t="s">
        <v>132</v>
      </c>
      <c r="D190" s="91" t="str">
        <f aca="true" t="shared" si="15" ref="D190:D253">"mmr of tracer "&amp;TEXT(L190,"00")</f>
        <v>mmr of tracer 02</v>
      </c>
      <c r="E190" s="91" t="str">
        <f aca="true" t="shared" si="16" ref="E190:E253">"mmr_tr"&amp;TEXT(L190,"00")</f>
        <v>mmr_tr02</v>
      </c>
      <c r="F190" s="91">
        <v>1</v>
      </c>
      <c r="G190" s="91" t="s">
        <v>1073</v>
      </c>
      <c r="H190" s="91">
        <f t="shared" si="13"/>
        <v>0</v>
      </c>
      <c r="I190" s="91" t="s">
        <v>1049</v>
      </c>
      <c r="J190" s="91">
        <v>10000</v>
      </c>
      <c r="K190" s="111">
        <f aca="true" t="shared" si="17" ref="K190:K253">IF(LEFT(E190,3)="wet","down",IF(LEFT(E190,3)="dry","down",IF(LEFT(E190,3)="sed","down",IF(LEFT(E190,4)="prec","down",IF(LEFT(E190,3)="emi","up","")))))&amp;IF(ISNUMBER(SEARCH("down",D190&amp;G190)),"down",IF(ISNUMBER(SEARCH("up",D190&amp;G190)),"up",""))</f>
      </c>
      <c r="L190" s="111">
        <f aca="true" t="shared" si="18" ref="L190:L253">L189+1</f>
        <v>2</v>
      </c>
    </row>
    <row r="191" spans="1:12" ht="72">
      <c r="A191" s="73" t="str">
        <f t="shared" si="14"/>
        <v>!====LFFvariable_entry: mmr_tr03LFF!====LFFstandard_name: mass_fraction_of_tracer_dry_aerosol_in_airLFFunits:1LFFcell_methods: time: meanLFFlong_name: mmr of tracer 03LFFdimensions: longitude latitude alevel timeLFFvalid_min: 0.0LFFvalid_max: 10000LFF</v>
      </c>
      <c r="B191" s="109" t="s">
        <v>1044</v>
      </c>
      <c r="C191" s="109" t="s">
        <v>132</v>
      </c>
      <c r="D191" s="91" t="str">
        <f t="shared" si="15"/>
        <v>mmr of tracer 03</v>
      </c>
      <c r="E191" s="91" t="str">
        <f t="shared" si="16"/>
        <v>mmr_tr03</v>
      </c>
      <c r="F191" s="91">
        <v>1</v>
      </c>
      <c r="G191" s="91" t="s">
        <v>1073</v>
      </c>
      <c r="H191" s="91">
        <f t="shared" si="13"/>
        <v>0</v>
      </c>
      <c r="I191" s="91" t="s">
        <v>1049</v>
      </c>
      <c r="J191" s="91">
        <v>10000</v>
      </c>
      <c r="K191" s="111">
        <f t="shared" si="17"/>
      </c>
      <c r="L191" s="111">
        <f t="shared" si="18"/>
        <v>3</v>
      </c>
    </row>
    <row r="192" spans="1:12" ht="72">
      <c r="A192" s="73" t="str">
        <f t="shared" si="14"/>
        <v>!====LFFvariable_entry: mmr_tr04LFF!====LFFstandard_name: mass_fraction_of_tracer_dry_aerosol_in_airLFFunits:1LFFcell_methods: time: meanLFFlong_name: mmr of tracer 04LFFdimensions: longitude latitude alevel timeLFFvalid_min: 0.0LFFvalid_max: 10000LFF</v>
      </c>
      <c r="B192" s="109" t="s">
        <v>1044</v>
      </c>
      <c r="C192" s="109" t="s">
        <v>132</v>
      </c>
      <c r="D192" s="91" t="str">
        <f t="shared" si="15"/>
        <v>mmr of tracer 04</v>
      </c>
      <c r="E192" s="91" t="str">
        <f t="shared" si="16"/>
        <v>mmr_tr04</v>
      </c>
      <c r="F192" s="91">
        <v>1</v>
      </c>
      <c r="G192" s="91" t="s">
        <v>1073</v>
      </c>
      <c r="H192" s="91">
        <f t="shared" si="13"/>
        <v>0</v>
      </c>
      <c r="I192" s="91" t="s">
        <v>1049</v>
      </c>
      <c r="J192" s="91">
        <v>10000</v>
      </c>
      <c r="K192" s="111">
        <f t="shared" si="17"/>
      </c>
      <c r="L192" s="111">
        <f t="shared" si="18"/>
        <v>4</v>
      </c>
    </row>
    <row r="193" spans="1:12" ht="72">
      <c r="A193" s="73" t="str">
        <f t="shared" si="14"/>
        <v>!====LFFvariable_entry: mmr_tr05LFF!====LFFstandard_name: mass_fraction_of_tracer_dry_aerosol_in_airLFFunits:1LFFcell_methods: time: meanLFFlong_name: mmr of tracer 05LFFdimensions: longitude latitude alevel timeLFFvalid_min: 0.0LFFvalid_max: 10000LFF</v>
      </c>
      <c r="B193" s="109" t="s">
        <v>1044</v>
      </c>
      <c r="C193" s="109" t="s">
        <v>132</v>
      </c>
      <c r="D193" s="91" t="str">
        <f t="shared" si="15"/>
        <v>mmr of tracer 05</v>
      </c>
      <c r="E193" s="91" t="str">
        <f t="shared" si="16"/>
        <v>mmr_tr05</v>
      </c>
      <c r="F193" s="91">
        <v>1</v>
      </c>
      <c r="G193" s="91" t="s">
        <v>1073</v>
      </c>
      <c r="H193" s="91">
        <f t="shared" si="13"/>
        <v>0</v>
      </c>
      <c r="I193" s="91" t="s">
        <v>1049</v>
      </c>
      <c r="J193" s="91">
        <v>10000</v>
      </c>
      <c r="K193" s="111">
        <f t="shared" si="17"/>
      </c>
      <c r="L193" s="111">
        <f t="shared" si="18"/>
        <v>5</v>
      </c>
    </row>
    <row r="194" spans="1:12" ht="72">
      <c r="A194" s="73" t="str">
        <f t="shared" si="14"/>
        <v>!====LFFvariable_entry: mmr_tr06LFF!====LFFstandard_name: mass_fraction_of_tracer_dry_aerosol_in_airLFFunits:1LFFcell_methods: time: meanLFFlong_name: mmr of tracer 06LFFdimensions: longitude latitude alevel timeLFFvalid_min: 0.0LFFvalid_max: 10000LFF</v>
      </c>
      <c r="B194" s="109" t="s">
        <v>1044</v>
      </c>
      <c r="C194" s="109" t="s">
        <v>132</v>
      </c>
      <c r="D194" s="91" t="str">
        <f t="shared" si="15"/>
        <v>mmr of tracer 06</v>
      </c>
      <c r="E194" s="91" t="str">
        <f t="shared" si="16"/>
        <v>mmr_tr06</v>
      </c>
      <c r="F194" s="91">
        <v>1</v>
      </c>
      <c r="G194" s="91" t="s">
        <v>1073</v>
      </c>
      <c r="H194" s="91">
        <f t="shared" si="13"/>
        <v>0</v>
      </c>
      <c r="I194" s="91" t="s">
        <v>1049</v>
      </c>
      <c r="J194" s="91">
        <v>10000</v>
      </c>
      <c r="K194" s="111">
        <f t="shared" si="17"/>
      </c>
      <c r="L194" s="111">
        <f t="shared" si="18"/>
        <v>6</v>
      </c>
    </row>
    <row r="195" spans="1:12" ht="72">
      <c r="A195" s="73" t="str">
        <f t="shared" si="14"/>
        <v>!====LFFvariable_entry: mmr_tr07LFF!====LFFstandard_name: mass_fraction_of_tracer_dry_aerosol_in_airLFFunits:1LFFcell_methods: time: meanLFFlong_name: mmr of tracer 07LFFdimensions: longitude latitude alevel timeLFFvalid_min: 0.0LFFvalid_max: 10000LFF</v>
      </c>
      <c r="B195" s="109" t="s">
        <v>1044</v>
      </c>
      <c r="C195" s="109" t="s">
        <v>132</v>
      </c>
      <c r="D195" s="91" t="str">
        <f t="shared" si="15"/>
        <v>mmr of tracer 07</v>
      </c>
      <c r="E195" s="91" t="str">
        <f t="shared" si="16"/>
        <v>mmr_tr07</v>
      </c>
      <c r="F195" s="91">
        <v>1</v>
      </c>
      <c r="G195" s="91" t="s">
        <v>1073</v>
      </c>
      <c r="H195" s="91">
        <f t="shared" si="13"/>
        <v>0</v>
      </c>
      <c r="I195" s="91" t="s">
        <v>1049</v>
      </c>
      <c r="J195" s="91">
        <v>10000</v>
      </c>
      <c r="K195" s="111">
        <f t="shared" si="17"/>
      </c>
      <c r="L195" s="111">
        <f t="shared" si="18"/>
        <v>7</v>
      </c>
    </row>
    <row r="196" spans="1:12" ht="72">
      <c r="A196" s="73" t="str">
        <f t="shared" si="14"/>
        <v>!====LFFvariable_entry: mmr_tr08LFF!====LFFstandard_name: mass_fraction_of_tracer_dry_aerosol_in_airLFFunits:1LFFcell_methods: time: meanLFFlong_name: mmr of tracer 08LFFdimensions: longitude latitude alevel timeLFFvalid_min: 0.0LFFvalid_max: 10000LFF</v>
      </c>
      <c r="B196" s="109" t="s">
        <v>1044</v>
      </c>
      <c r="C196" s="109" t="s">
        <v>132</v>
      </c>
      <c r="D196" s="91" t="str">
        <f t="shared" si="15"/>
        <v>mmr of tracer 08</v>
      </c>
      <c r="E196" s="91" t="str">
        <f t="shared" si="16"/>
        <v>mmr_tr08</v>
      </c>
      <c r="F196" s="91">
        <v>1</v>
      </c>
      <c r="G196" s="91" t="s">
        <v>1073</v>
      </c>
      <c r="H196" s="91">
        <f t="shared" si="13"/>
        <v>0</v>
      </c>
      <c r="I196" s="91" t="s">
        <v>1049</v>
      </c>
      <c r="J196" s="91">
        <v>10000</v>
      </c>
      <c r="K196" s="111">
        <f t="shared" si="17"/>
      </c>
      <c r="L196" s="111">
        <f t="shared" si="18"/>
        <v>8</v>
      </c>
    </row>
    <row r="197" spans="1:12" ht="72">
      <c r="A197" s="73" t="str">
        <f t="shared" si="14"/>
        <v>!====LFFvariable_entry: mmr_tr09LFF!====LFFstandard_name: mass_fraction_of_tracer_dry_aerosol_in_airLFFunits:1LFFcell_methods: time: meanLFFlong_name: mmr of tracer 09LFFdimensions: longitude latitude alevel timeLFFvalid_min: 0.0LFFvalid_max: 10000LFF</v>
      </c>
      <c r="B197" s="109" t="s">
        <v>1044</v>
      </c>
      <c r="C197" s="109" t="s">
        <v>132</v>
      </c>
      <c r="D197" s="91" t="str">
        <f t="shared" si="15"/>
        <v>mmr of tracer 09</v>
      </c>
      <c r="E197" s="91" t="str">
        <f t="shared" si="16"/>
        <v>mmr_tr09</v>
      </c>
      <c r="F197" s="91">
        <v>1</v>
      </c>
      <c r="G197" s="91" t="s">
        <v>1073</v>
      </c>
      <c r="H197" s="91">
        <f t="shared" si="13"/>
        <v>0</v>
      </c>
      <c r="I197" s="91" t="s">
        <v>1049</v>
      </c>
      <c r="J197" s="91">
        <v>10000</v>
      </c>
      <c r="K197" s="111">
        <f t="shared" si="17"/>
      </c>
      <c r="L197" s="111">
        <f t="shared" si="18"/>
        <v>9</v>
      </c>
    </row>
    <row r="198" spans="1:12" ht="72">
      <c r="A198" s="73" t="str">
        <f t="shared" si="14"/>
        <v>!====LFFvariable_entry: mmr_tr10LFF!====LFFstandard_name: mass_fraction_of_tracer_dry_aerosol_in_airLFFunits:1LFFcell_methods: time: meanLFFlong_name: mmr of tracer 10LFFdimensions: longitude latitude alevel timeLFFvalid_min: 0.0LFFvalid_max: 10000LFF</v>
      </c>
      <c r="B198" s="109" t="s">
        <v>1044</v>
      </c>
      <c r="C198" s="109" t="s">
        <v>132</v>
      </c>
      <c r="D198" s="91" t="str">
        <f t="shared" si="15"/>
        <v>mmr of tracer 10</v>
      </c>
      <c r="E198" s="91" t="str">
        <f t="shared" si="16"/>
        <v>mmr_tr10</v>
      </c>
      <c r="F198" s="91">
        <v>1</v>
      </c>
      <c r="G198" s="91" t="s">
        <v>1073</v>
      </c>
      <c r="H198" s="91">
        <f t="shared" si="13"/>
        <v>0</v>
      </c>
      <c r="I198" s="91" t="s">
        <v>1049</v>
      </c>
      <c r="J198" s="91">
        <v>10000</v>
      </c>
      <c r="K198" s="111">
        <f t="shared" si="17"/>
      </c>
      <c r="L198" s="111">
        <f t="shared" si="18"/>
        <v>10</v>
      </c>
    </row>
    <row r="199" spans="1:12" ht="72">
      <c r="A199" s="73" t="str">
        <f t="shared" si="14"/>
        <v>!====LFFvariable_entry: mmr_tr11LFF!====LFFstandard_name: mass_fraction_of_tracer_dry_aerosol_in_airLFFunits:1LFFcell_methods: time: meanLFFlong_name: mmr of tracer 11LFFdimensions: longitude latitude alevel timeLFFvalid_min: 0.0LFFvalid_max: 10000LFF</v>
      </c>
      <c r="B199" s="109" t="s">
        <v>1044</v>
      </c>
      <c r="C199" s="109" t="s">
        <v>132</v>
      </c>
      <c r="D199" s="91" t="str">
        <f t="shared" si="15"/>
        <v>mmr of tracer 11</v>
      </c>
      <c r="E199" s="91" t="str">
        <f t="shared" si="16"/>
        <v>mmr_tr11</v>
      </c>
      <c r="F199" s="91">
        <v>1</v>
      </c>
      <c r="G199" s="91" t="s">
        <v>1073</v>
      </c>
      <c r="H199" s="91">
        <f t="shared" si="13"/>
        <v>0</v>
      </c>
      <c r="I199" s="91" t="s">
        <v>1049</v>
      </c>
      <c r="J199" s="91">
        <v>10000</v>
      </c>
      <c r="K199" s="111">
        <f t="shared" si="17"/>
      </c>
      <c r="L199" s="111">
        <f t="shared" si="18"/>
        <v>11</v>
      </c>
    </row>
    <row r="200" spans="1:12" ht="72">
      <c r="A200" s="73" t="str">
        <f t="shared" si="14"/>
        <v>!====LFFvariable_entry: mmr_tr12LFF!====LFFstandard_name: mass_fraction_of_tracer_dry_aerosol_in_airLFFunits:1LFFcell_methods: time: meanLFFlong_name: mmr of tracer 12LFFdimensions: longitude latitude alevel timeLFFvalid_min: 0.0LFFvalid_max: 10000LFF</v>
      </c>
      <c r="B200" s="109" t="s">
        <v>1044</v>
      </c>
      <c r="C200" s="109" t="s">
        <v>132</v>
      </c>
      <c r="D200" s="91" t="str">
        <f t="shared" si="15"/>
        <v>mmr of tracer 12</v>
      </c>
      <c r="E200" s="91" t="str">
        <f t="shared" si="16"/>
        <v>mmr_tr12</v>
      </c>
      <c r="F200" s="91">
        <v>1</v>
      </c>
      <c r="G200" s="91" t="s">
        <v>1073</v>
      </c>
      <c r="H200" s="91">
        <f t="shared" si="13"/>
        <v>0</v>
      </c>
      <c r="I200" s="91" t="s">
        <v>1049</v>
      </c>
      <c r="J200" s="91">
        <v>10000</v>
      </c>
      <c r="K200" s="111">
        <f t="shared" si="17"/>
      </c>
      <c r="L200" s="111">
        <f t="shared" si="18"/>
        <v>12</v>
      </c>
    </row>
    <row r="201" spans="1:12" ht="72">
      <c r="A201" s="73" t="str">
        <f t="shared" si="14"/>
        <v>!====LFFvariable_entry: mmr_tr13LFF!====LFFstandard_name: mass_fraction_of_tracer_dry_aerosol_in_airLFFunits:1LFFcell_methods: time: meanLFFlong_name: mmr of tracer 13LFFdimensions: longitude latitude alevel timeLFFvalid_min: 0.0LFFvalid_max: 10000LFF</v>
      </c>
      <c r="B201" s="109" t="s">
        <v>1044</v>
      </c>
      <c r="C201" s="109" t="s">
        <v>132</v>
      </c>
      <c r="D201" s="91" t="str">
        <f t="shared" si="15"/>
        <v>mmr of tracer 13</v>
      </c>
      <c r="E201" s="91" t="str">
        <f t="shared" si="16"/>
        <v>mmr_tr13</v>
      </c>
      <c r="F201" s="91">
        <v>1</v>
      </c>
      <c r="G201" s="91" t="s">
        <v>1073</v>
      </c>
      <c r="H201" s="91">
        <f t="shared" si="13"/>
        <v>0</v>
      </c>
      <c r="I201" s="91" t="s">
        <v>1049</v>
      </c>
      <c r="J201" s="91">
        <v>10000</v>
      </c>
      <c r="K201" s="111">
        <f t="shared" si="17"/>
      </c>
      <c r="L201" s="111">
        <f t="shared" si="18"/>
        <v>13</v>
      </c>
    </row>
    <row r="202" spans="1:12" ht="72">
      <c r="A202" s="73" t="str">
        <f t="shared" si="14"/>
        <v>!====LFFvariable_entry: mmr_tr14LFF!====LFFstandard_name: mass_fraction_of_tracer_dry_aerosol_in_airLFFunits:1LFFcell_methods: time: meanLFFlong_name: mmr of tracer 14LFFdimensions: longitude latitude alevel timeLFFvalid_min: 0.0LFFvalid_max: 10000LFF</v>
      </c>
      <c r="B202" s="109" t="s">
        <v>1044</v>
      </c>
      <c r="C202" s="109" t="s">
        <v>132</v>
      </c>
      <c r="D202" s="91" t="str">
        <f t="shared" si="15"/>
        <v>mmr of tracer 14</v>
      </c>
      <c r="E202" s="91" t="str">
        <f t="shared" si="16"/>
        <v>mmr_tr14</v>
      </c>
      <c r="F202" s="91">
        <v>1</v>
      </c>
      <c r="G202" s="91" t="s">
        <v>1073</v>
      </c>
      <c r="H202" s="91">
        <f t="shared" si="13"/>
        <v>0</v>
      </c>
      <c r="I202" s="91" t="s">
        <v>1049</v>
      </c>
      <c r="J202" s="91">
        <v>10000</v>
      </c>
      <c r="K202" s="111">
        <f t="shared" si="17"/>
      </c>
      <c r="L202" s="111">
        <f t="shared" si="18"/>
        <v>14</v>
      </c>
    </row>
    <row r="203" spans="1:12" ht="72">
      <c r="A203" s="73" t="str">
        <f t="shared" si="14"/>
        <v>!====LFFvariable_entry: mmr_tr15LFF!====LFFstandard_name: mass_fraction_of_tracer_dry_aerosol_in_airLFFunits:1LFFcell_methods: time: meanLFFlong_name: mmr of tracer 15LFFdimensions: longitude latitude alevel timeLFFvalid_min: 0.0LFFvalid_max: 10000LFF</v>
      </c>
      <c r="B203" s="109" t="s">
        <v>1044</v>
      </c>
      <c r="C203" s="109" t="s">
        <v>132</v>
      </c>
      <c r="D203" s="91" t="str">
        <f t="shared" si="15"/>
        <v>mmr of tracer 15</v>
      </c>
      <c r="E203" s="91" t="str">
        <f t="shared" si="16"/>
        <v>mmr_tr15</v>
      </c>
      <c r="F203" s="91">
        <v>1</v>
      </c>
      <c r="G203" s="91" t="s">
        <v>1073</v>
      </c>
      <c r="H203" s="91">
        <f t="shared" si="13"/>
        <v>0</v>
      </c>
      <c r="I203" s="91" t="s">
        <v>1049</v>
      </c>
      <c r="J203" s="91">
        <v>10000</v>
      </c>
      <c r="K203" s="111">
        <f t="shared" si="17"/>
      </c>
      <c r="L203" s="111">
        <f t="shared" si="18"/>
        <v>15</v>
      </c>
    </row>
    <row r="204" spans="1:12" ht="72">
      <c r="A204" s="73" t="str">
        <f t="shared" si="14"/>
        <v>!====LFFvariable_entry: mmr_tr16LFF!====LFFstandard_name: mass_fraction_of_tracer_dry_aerosol_in_airLFFunits:1LFFcell_methods: time: meanLFFlong_name: mmr of tracer 16LFFdimensions: longitude latitude alevel timeLFFvalid_min: 0.0LFFvalid_max: 10000LFF</v>
      </c>
      <c r="B204" s="109" t="s">
        <v>1044</v>
      </c>
      <c r="C204" s="109" t="s">
        <v>132</v>
      </c>
      <c r="D204" s="91" t="str">
        <f t="shared" si="15"/>
        <v>mmr of tracer 16</v>
      </c>
      <c r="E204" s="91" t="str">
        <f t="shared" si="16"/>
        <v>mmr_tr16</v>
      </c>
      <c r="F204" s="91">
        <v>1</v>
      </c>
      <c r="G204" s="91" t="s">
        <v>1073</v>
      </c>
      <c r="H204" s="91">
        <f t="shared" si="13"/>
        <v>0</v>
      </c>
      <c r="I204" s="91" t="s">
        <v>1049</v>
      </c>
      <c r="J204" s="91">
        <v>10000</v>
      </c>
      <c r="K204" s="111">
        <f t="shared" si="17"/>
      </c>
      <c r="L204" s="111">
        <f t="shared" si="18"/>
        <v>16</v>
      </c>
    </row>
    <row r="205" spans="1:12" ht="72">
      <c r="A205" s="73" t="str">
        <f t="shared" si="14"/>
        <v>!====LFFvariable_entry: mmr_tr17LFF!====LFFstandard_name: mass_fraction_of_tracer_dry_aerosol_in_airLFFunits:1LFFcell_methods: time: meanLFFlong_name: mmr of tracer 17LFFdimensions: longitude latitude alevel timeLFFvalid_min: 0.0LFFvalid_max: 10000LFF</v>
      </c>
      <c r="B205" s="109" t="s">
        <v>1044</v>
      </c>
      <c r="C205" s="109" t="s">
        <v>132</v>
      </c>
      <c r="D205" s="91" t="str">
        <f t="shared" si="15"/>
        <v>mmr of tracer 17</v>
      </c>
      <c r="E205" s="91" t="str">
        <f t="shared" si="16"/>
        <v>mmr_tr17</v>
      </c>
      <c r="F205" s="91">
        <v>1</v>
      </c>
      <c r="G205" s="91" t="s">
        <v>1073</v>
      </c>
      <c r="H205" s="91">
        <f t="shared" si="13"/>
        <v>0</v>
      </c>
      <c r="I205" s="91" t="s">
        <v>1049</v>
      </c>
      <c r="J205" s="91">
        <v>10000</v>
      </c>
      <c r="K205" s="111">
        <f t="shared" si="17"/>
      </c>
      <c r="L205" s="111">
        <f t="shared" si="18"/>
        <v>17</v>
      </c>
    </row>
    <row r="206" spans="1:12" ht="72">
      <c r="A206" s="73" t="str">
        <f t="shared" si="14"/>
        <v>!====LFFvariable_entry: mmr_tr18LFF!====LFFstandard_name: mass_fraction_of_tracer_dry_aerosol_in_airLFFunits:1LFFcell_methods: time: meanLFFlong_name: mmr of tracer 18LFFdimensions: longitude latitude alevel timeLFFvalid_min: 0.0LFFvalid_max: 10000LFF</v>
      </c>
      <c r="B206" s="109" t="s">
        <v>1044</v>
      </c>
      <c r="C206" s="109" t="s">
        <v>132</v>
      </c>
      <c r="D206" s="91" t="str">
        <f t="shared" si="15"/>
        <v>mmr of tracer 18</v>
      </c>
      <c r="E206" s="91" t="str">
        <f t="shared" si="16"/>
        <v>mmr_tr18</v>
      </c>
      <c r="F206" s="91">
        <v>1</v>
      </c>
      <c r="G206" s="91" t="s">
        <v>1073</v>
      </c>
      <c r="H206" s="91">
        <f t="shared" si="13"/>
        <v>0</v>
      </c>
      <c r="I206" s="91" t="s">
        <v>1049</v>
      </c>
      <c r="J206" s="91">
        <v>10000</v>
      </c>
      <c r="K206" s="111">
        <f t="shared" si="17"/>
      </c>
      <c r="L206" s="111">
        <f t="shared" si="18"/>
        <v>18</v>
      </c>
    </row>
    <row r="207" spans="1:12" ht="72">
      <c r="A207" s="73" t="str">
        <f t="shared" si="14"/>
        <v>!====LFFvariable_entry: mmr_tr19LFF!====LFFstandard_name: mass_fraction_of_tracer_dry_aerosol_in_airLFFunits:1LFFcell_methods: time: meanLFFlong_name: mmr of tracer 19LFFdimensions: longitude latitude alevel timeLFFvalid_min: 0.0LFFvalid_max: 10000LFF</v>
      </c>
      <c r="B207" s="109" t="s">
        <v>1044</v>
      </c>
      <c r="C207" s="109" t="s">
        <v>132</v>
      </c>
      <c r="D207" s="91" t="str">
        <f t="shared" si="15"/>
        <v>mmr of tracer 19</v>
      </c>
      <c r="E207" s="91" t="str">
        <f t="shared" si="16"/>
        <v>mmr_tr19</v>
      </c>
      <c r="F207" s="91">
        <v>1</v>
      </c>
      <c r="G207" s="91" t="s">
        <v>1073</v>
      </c>
      <c r="H207" s="91">
        <f t="shared" si="13"/>
        <v>0</v>
      </c>
      <c r="I207" s="91" t="s">
        <v>1049</v>
      </c>
      <c r="J207" s="91">
        <v>10000</v>
      </c>
      <c r="K207" s="111">
        <f t="shared" si="17"/>
      </c>
      <c r="L207" s="111">
        <f t="shared" si="18"/>
        <v>19</v>
      </c>
    </row>
    <row r="208" spans="1:12" ht="72">
      <c r="A208" s="73" t="str">
        <f t="shared" si="14"/>
        <v>!====LFFvariable_entry: mmr_tr20LFF!====LFFstandard_name: mass_fraction_of_tracer_dry_aerosol_in_airLFFunits:1LFFcell_methods: time: meanLFFlong_name: mmr of tracer 20LFFdimensions: longitude latitude alevel timeLFFvalid_min: 0.0LFFvalid_max: 10000LFF</v>
      </c>
      <c r="B208" s="109" t="s">
        <v>1044</v>
      </c>
      <c r="C208" s="109" t="s">
        <v>132</v>
      </c>
      <c r="D208" s="91" t="str">
        <f t="shared" si="15"/>
        <v>mmr of tracer 20</v>
      </c>
      <c r="E208" s="91" t="str">
        <f t="shared" si="16"/>
        <v>mmr_tr20</v>
      </c>
      <c r="F208" s="91">
        <v>1</v>
      </c>
      <c r="G208" s="91" t="s">
        <v>1073</v>
      </c>
      <c r="H208" s="91">
        <f t="shared" si="13"/>
        <v>0</v>
      </c>
      <c r="I208" s="91" t="s">
        <v>1049</v>
      </c>
      <c r="J208" s="91">
        <v>10000</v>
      </c>
      <c r="K208" s="111">
        <f t="shared" si="17"/>
      </c>
      <c r="L208" s="111">
        <f t="shared" si="18"/>
        <v>20</v>
      </c>
    </row>
    <row r="209" spans="1:12" ht="72">
      <c r="A209" s="73" t="str">
        <f t="shared" si="14"/>
        <v>!====LFFvariable_entry: mmr_tr21LFF!====LFFstandard_name: mass_fraction_of_tracer_dry_aerosol_in_airLFFunits:1LFFcell_methods: time: meanLFFlong_name: mmr of tracer 21LFFdimensions: longitude latitude alevel timeLFFvalid_min: 0.0LFFvalid_max: 10000LFF</v>
      </c>
      <c r="B209" s="109" t="s">
        <v>1044</v>
      </c>
      <c r="C209" s="109" t="s">
        <v>132</v>
      </c>
      <c r="D209" s="91" t="str">
        <f t="shared" si="15"/>
        <v>mmr of tracer 21</v>
      </c>
      <c r="E209" s="91" t="str">
        <f t="shared" si="16"/>
        <v>mmr_tr21</v>
      </c>
      <c r="F209" s="91">
        <v>1</v>
      </c>
      <c r="G209" s="91" t="s">
        <v>1073</v>
      </c>
      <c r="H209" s="91">
        <f t="shared" si="13"/>
        <v>0</v>
      </c>
      <c r="I209" s="91" t="s">
        <v>1049</v>
      </c>
      <c r="J209" s="91">
        <v>10000</v>
      </c>
      <c r="K209" s="111">
        <f t="shared" si="17"/>
      </c>
      <c r="L209" s="111">
        <f t="shared" si="18"/>
        <v>21</v>
      </c>
    </row>
    <row r="210" spans="1:12" ht="72">
      <c r="A210" s="73" t="str">
        <f t="shared" si="14"/>
        <v>!====LFFvariable_entry: mmr_tr22LFF!====LFFstandard_name: mass_fraction_of_tracer_dry_aerosol_in_airLFFunits:1LFFcell_methods: time: meanLFFlong_name: mmr of tracer 22LFFdimensions: longitude latitude alevel timeLFFvalid_min: 0.0LFFvalid_max: 10000LFF</v>
      </c>
      <c r="B210" s="109" t="s">
        <v>1044</v>
      </c>
      <c r="C210" s="109" t="s">
        <v>132</v>
      </c>
      <c r="D210" s="91" t="str">
        <f t="shared" si="15"/>
        <v>mmr of tracer 22</v>
      </c>
      <c r="E210" s="91" t="str">
        <f t="shared" si="16"/>
        <v>mmr_tr22</v>
      </c>
      <c r="F210" s="91">
        <v>1</v>
      </c>
      <c r="G210" s="91" t="s">
        <v>1073</v>
      </c>
      <c r="H210" s="91">
        <f t="shared" si="13"/>
        <v>0</v>
      </c>
      <c r="I210" s="91" t="s">
        <v>1049</v>
      </c>
      <c r="J210" s="91">
        <v>10000</v>
      </c>
      <c r="K210" s="111">
        <f t="shared" si="17"/>
      </c>
      <c r="L210" s="111">
        <f t="shared" si="18"/>
        <v>22</v>
      </c>
    </row>
    <row r="211" spans="1:12" ht="72">
      <c r="A211" s="73" t="str">
        <f t="shared" si="14"/>
        <v>!====LFFvariable_entry: mmr_tr23LFF!====LFFstandard_name: mass_fraction_of_tracer_dry_aerosol_in_airLFFunits:1LFFcell_methods: time: meanLFFlong_name: mmr of tracer 23LFFdimensions: longitude latitude alevel timeLFFvalid_min: 0.0LFFvalid_max: 10000LFF</v>
      </c>
      <c r="B211" s="109" t="s">
        <v>1044</v>
      </c>
      <c r="C211" s="109" t="s">
        <v>132</v>
      </c>
      <c r="D211" s="91" t="str">
        <f t="shared" si="15"/>
        <v>mmr of tracer 23</v>
      </c>
      <c r="E211" s="91" t="str">
        <f t="shared" si="16"/>
        <v>mmr_tr23</v>
      </c>
      <c r="F211" s="91">
        <v>1</v>
      </c>
      <c r="G211" s="91" t="s">
        <v>1073</v>
      </c>
      <c r="H211" s="91">
        <f t="shared" si="13"/>
        <v>0</v>
      </c>
      <c r="I211" s="91" t="s">
        <v>1049</v>
      </c>
      <c r="J211" s="91">
        <v>10000</v>
      </c>
      <c r="K211" s="111">
        <f t="shared" si="17"/>
      </c>
      <c r="L211" s="111">
        <f t="shared" si="18"/>
        <v>23</v>
      </c>
    </row>
    <row r="212" spans="1:12" ht="72">
      <c r="A212" s="73" t="str">
        <f t="shared" si="14"/>
        <v>!====LFFvariable_entry: mmr_tr24LFF!====LFFstandard_name: mass_fraction_of_tracer_dry_aerosol_in_airLFFunits:1LFFcell_methods: time: meanLFFlong_name: mmr of tracer 24LFFdimensions: longitude latitude alevel timeLFFvalid_min: 0.0LFFvalid_max: 10000LFF</v>
      </c>
      <c r="B212" s="109" t="s">
        <v>1044</v>
      </c>
      <c r="C212" s="109" t="s">
        <v>132</v>
      </c>
      <c r="D212" s="91" t="str">
        <f t="shared" si="15"/>
        <v>mmr of tracer 24</v>
      </c>
      <c r="E212" s="91" t="str">
        <f t="shared" si="16"/>
        <v>mmr_tr24</v>
      </c>
      <c r="F212" s="91">
        <v>1</v>
      </c>
      <c r="G212" s="91" t="s">
        <v>1073</v>
      </c>
      <c r="H212" s="91">
        <f t="shared" si="13"/>
        <v>0</v>
      </c>
      <c r="I212" s="91" t="s">
        <v>1049</v>
      </c>
      <c r="J212" s="91">
        <v>10000</v>
      </c>
      <c r="K212" s="111">
        <f t="shared" si="17"/>
      </c>
      <c r="L212" s="111">
        <f t="shared" si="18"/>
        <v>24</v>
      </c>
    </row>
    <row r="213" spans="1:12" ht="72">
      <c r="A213" s="73" t="str">
        <f t="shared" si="14"/>
        <v>!====LFFvariable_entry: mmr_tr25LFF!====LFFstandard_name: mass_fraction_of_tracer_dry_aerosol_in_airLFFunits:1LFFcell_methods: time: meanLFFlong_name: mmr of tracer 25LFFdimensions: longitude latitude alevel timeLFFvalid_min: 0.0LFFvalid_max: 10000LFF</v>
      </c>
      <c r="B213" s="109" t="s">
        <v>1044</v>
      </c>
      <c r="C213" s="109" t="s">
        <v>132</v>
      </c>
      <c r="D213" s="91" t="str">
        <f t="shared" si="15"/>
        <v>mmr of tracer 25</v>
      </c>
      <c r="E213" s="91" t="str">
        <f t="shared" si="16"/>
        <v>mmr_tr25</v>
      </c>
      <c r="F213" s="91">
        <v>1</v>
      </c>
      <c r="G213" s="91" t="s">
        <v>1073</v>
      </c>
      <c r="H213" s="91">
        <f t="shared" si="13"/>
        <v>0</v>
      </c>
      <c r="I213" s="91" t="s">
        <v>1049</v>
      </c>
      <c r="J213" s="91">
        <v>10000</v>
      </c>
      <c r="K213" s="111">
        <f t="shared" si="17"/>
      </c>
      <c r="L213" s="111">
        <f t="shared" si="18"/>
        <v>25</v>
      </c>
    </row>
    <row r="214" spans="1:12" ht="72">
      <c r="A214" s="73" t="str">
        <f t="shared" si="14"/>
        <v>!====LFFvariable_entry: mmr_tr26LFF!====LFFstandard_name: mass_fraction_of_tracer_dry_aerosol_in_airLFFunits:1LFFcell_methods: time: meanLFFlong_name: mmr of tracer 26LFFdimensions: longitude latitude alevel timeLFFvalid_min: 0.0LFFvalid_max: 10000LFF</v>
      </c>
      <c r="B214" s="109" t="s">
        <v>1044</v>
      </c>
      <c r="C214" s="109" t="s">
        <v>132</v>
      </c>
      <c r="D214" s="91" t="str">
        <f t="shared" si="15"/>
        <v>mmr of tracer 26</v>
      </c>
      <c r="E214" s="91" t="str">
        <f t="shared" si="16"/>
        <v>mmr_tr26</v>
      </c>
      <c r="F214" s="91">
        <v>1</v>
      </c>
      <c r="G214" s="91" t="s">
        <v>1073</v>
      </c>
      <c r="H214" s="91">
        <f t="shared" si="13"/>
        <v>0</v>
      </c>
      <c r="I214" s="91" t="s">
        <v>1049</v>
      </c>
      <c r="J214" s="91">
        <v>10000</v>
      </c>
      <c r="K214" s="111">
        <f t="shared" si="17"/>
      </c>
      <c r="L214" s="111">
        <f t="shared" si="18"/>
        <v>26</v>
      </c>
    </row>
    <row r="215" spans="1:12" ht="72">
      <c r="A215" s="73" t="str">
        <f t="shared" si="14"/>
        <v>!====LFFvariable_entry: mmr_tr27LFF!====LFFstandard_name: mass_fraction_of_tracer_dry_aerosol_in_airLFFunits:1LFFcell_methods: time: meanLFFlong_name: mmr of tracer 27LFFdimensions: longitude latitude alevel timeLFFvalid_min: 0.0LFFvalid_max: 10000LFF</v>
      </c>
      <c r="B215" s="109" t="s">
        <v>1044</v>
      </c>
      <c r="C215" s="109" t="s">
        <v>132</v>
      </c>
      <c r="D215" s="91" t="str">
        <f t="shared" si="15"/>
        <v>mmr of tracer 27</v>
      </c>
      <c r="E215" s="91" t="str">
        <f t="shared" si="16"/>
        <v>mmr_tr27</v>
      </c>
      <c r="F215" s="91">
        <v>1</v>
      </c>
      <c r="G215" s="91" t="s">
        <v>1073</v>
      </c>
      <c r="H215" s="91">
        <f t="shared" si="13"/>
        <v>0</v>
      </c>
      <c r="I215" s="91" t="s">
        <v>1049</v>
      </c>
      <c r="J215" s="91">
        <v>10000</v>
      </c>
      <c r="K215" s="111">
        <f t="shared" si="17"/>
      </c>
      <c r="L215" s="111">
        <f t="shared" si="18"/>
        <v>27</v>
      </c>
    </row>
    <row r="216" spans="1:12" ht="72">
      <c r="A216" s="73" t="str">
        <f t="shared" si="14"/>
        <v>!====LFFvariable_entry: mmr_tr28LFF!====LFFstandard_name: mass_fraction_of_tracer_dry_aerosol_in_airLFFunits:1LFFcell_methods: time: meanLFFlong_name: mmr of tracer 28LFFdimensions: longitude latitude alevel timeLFFvalid_min: 0.0LFFvalid_max: 10000LFF</v>
      </c>
      <c r="B216" s="109" t="s">
        <v>1044</v>
      </c>
      <c r="C216" s="109" t="s">
        <v>132</v>
      </c>
      <c r="D216" s="91" t="str">
        <f t="shared" si="15"/>
        <v>mmr of tracer 28</v>
      </c>
      <c r="E216" s="91" t="str">
        <f t="shared" si="16"/>
        <v>mmr_tr28</v>
      </c>
      <c r="F216" s="91">
        <v>1</v>
      </c>
      <c r="G216" s="91" t="s">
        <v>1073</v>
      </c>
      <c r="H216" s="91">
        <f t="shared" si="13"/>
        <v>0</v>
      </c>
      <c r="I216" s="91" t="s">
        <v>1049</v>
      </c>
      <c r="J216" s="91">
        <v>10000</v>
      </c>
      <c r="K216" s="111">
        <f t="shared" si="17"/>
      </c>
      <c r="L216" s="111">
        <f t="shared" si="18"/>
        <v>28</v>
      </c>
    </row>
    <row r="217" spans="1:12" ht="72">
      <c r="A217" s="73" t="str">
        <f t="shared" si="14"/>
        <v>!====LFFvariable_entry: mmr_tr29LFF!====LFFstandard_name: mass_fraction_of_tracer_dry_aerosol_in_airLFFunits:1LFFcell_methods: time: meanLFFlong_name: mmr of tracer 29LFFdimensions: longitude latitude alevel timeLFFvalid_min: 0.0LFFvalid_max: 10000LFF</v>
      </c>
      <c r="B217" s="109" t="s">
        <v>1044</v>
      </c>
      <c r="C217" s="109" t="s">
        <v>132</v>
      </c>
      <c r="D217" s="91" t="str">
        <f t="shared" si="15"/>
        <v>mmr of tracer 29</v>
      </c>
      <c r="E217" s="91" t="str">
        <f t="shared" si="16"/>
        <v>mmr_tr29</v>
      </c>
      <c r="F217" s="91">
        <v>1</v>
      </c>
      <c r="G217" s="91" t="s">
        <v>1073</v>
      </c>
      <c r="H217" s="91">
        <f t="shared" si="13"/>
        <v>0</v>
      </c>
      <c r="I217" s="91" t="s">
        <v>1049</v>
      </c>
      <c r="J217" s="91">
        <v>10000</v>
      </c>
      <c r="K217" s="111">
        <f t="shared" si="17"/>
      </c>
      <c r="L217" s="111">
        <f t="shared" si="18"/>
        <v>29</v>
      </c>
    </row>
    <row r="218" spans="1:12" ht="72">
      <c r="A218" s="73" t="str">
        <f t="shared" si="14"/>
        <v>!====LFFvariable_entry: mmr_tr30LFF!====LFFstandard_name: mass_fraction_of_tracer_dry_aerosol_in_airLFFunits:1LFFcell_methods: time: meanLFFlong_name: mmr of tracer 30LFFdimensions: longitude latitude alevel timeLFFvalid_min: 0.0LFFvalid_max: 10000LFF</v>
      </c>
      <c r="B218" s="109" t="s">
        <v>1044</v>
      </c>
      <c r="C218" s="109" t="s">
        <v>132</v>
      </c>
      <c r="D218" s="91" t="str">
        <f t="shared" si="15"/>
        <v>mmr of tracer 30</v>
      </c>
      <c r="E218" s="91" t="str">
        <f t="shared" si="16"/>
        <v>mmr_tr30</v>
      </c>
      <c r="F218" s="91">
        <v>1</v>
      </c>
      <c r="G218" s="91" t="s">
        <v>1073</v>
      </c>
      <c r="H218" s="91">
        <f t="shared" si="13"/>
        <v>0</v>
      </c>
      <c r="I218" s="91" t="s">
        <v>1049</v>
      </c>
      <c r="J218" s="91">
        <v>10000</v>
      </c>
      <c r="K218" s="111">
        <f t="shared" si="17"/>
      </c>
      <c r="L218" s="111">
        <f t="shared" si="18"/>
        <v>30</v>
      </c>
    </row>
    <row r="219" spans="1:12" ht="72">
      <c r="A219" s="73" t="str">
        <f t="shared" si="14"/>
        <v>!====LFFvariable_entry: mmr_tr31LFF!====LFFstandard_name: mass_fraction_of_tracer_dry_aerosol_in_airLFFunits:1LFFcell_methods: time: meanLFFlong_name: mmr of tracer 31LFFdimensions: longitude latitude alevel timeLFFvalid_min: 0.0LFFvalid_max: 10000LFF</v>
      </c>
      <c r="B219" s="109" t="s">
        <v>1044</v>
      </c>
      <c r="C219" s="109" t="s">
        <v>132</v>
      </c>
      <c r="D219" s="91" t="str">
        <f t="shared" si="15"/>
        <v>mmr of tracer 31</v>
      </c>
      <c r="E219" s="91" t="str">
        <f t="shared" si="16"/>
        <v>mmr_tr31</v>
      </c>
      <c r="F219" s="91">
        <v>1</v>
      </c>
      <c r="G219" s="91" t="s">
        <v>1073</v>
      </c>
      <c r="H219" s="91">
        <f t="shared" si="13"/>
        <v>0</v>
      </c>
      <c r="I219" s="91" t="s">
        <v>1049</v>
      </c>
      <c r="J219" s="91">
        <v>10000</v>
      </c>
      <c r="K219" s="111">
        <f t="shared" si="17"/>
      </c>
      <c r="L219" s="111">
        <f t="shared" si="18"/>
        <v>31</v>
      </c>
    </row>
    <row r="220" spans="1:12" ht="72">
      <c r="A220" s="73" t="str">
        <f t="shared" si="14"/>
        <v>!====LFFvariable_entry: mmr_tr32LFF!====LFFstandard_name: mass_fraction_of_tracer_dry_aerosol_in_airLFFunits:1LFFcell_methods: time: meanLFFlong_name: mmr of tracer 32LFFdimensions: longitude latitude alevel timeLFFvalid_min: 0.0LFFvalid_max: 10000LFF</v>
      </c>
      <c r="B220" s="109" t="s">
        <v>1044</v>
      </c>
      <c r="C220" s="109" t="s">
        <v>132</v>
      </c>
      <c r="D220" s="91" t="str">
        <f t="shared" si="15"/>
        <v>mmr of tracer 32</v>
      </c>
      <c r="E220" s="91" t="str">
        <f t="shared" si="16"/>
        <v>mmr_tr32</v>
      </c>
      <c r="F220" s="91">
        <v>1</v>
      </c>
      <c r="G220" s="91" t="s">
        <v>1073</v>
      </c>
      <c r="H220" s="91">
        <f aca="true" t="shared" si="19" ref="H220:H251">COUNTIF(E$142:E$188,E220)</f>
        <v>0</v>
      </c>
      <c r="I220" s="91" t="s">
        <v>1049</v>
      </c>
      <c r="J220" s="91">
        <v>10000</v>
      </c>
      <c r="K220" s="111">
        <f t="shared" si="17"/>
      </c>
      <c r="L220" s="111">
        <f t="shared" si="18"/>
        <v>32</v>
      </c>
    </row>
    <row r="221" spans="1:12" ht="72">
      <c r="A221" s="73" t="str">
        <f t="shared" si="14"/>
        <v>!====LFFvariable_entry: mmr_tr33LFF!====LFFstandard_name: mass_fraction_of_tracer_dry_aerosol_in_airLFFunits:1LFFcell_methods: time: meanLFFlong_name: mmr of tracer 33LFFdimensions: longitude latitude alevel timeLFFvalid_min: 0.0LFFvalid_max: 10000LFF</v>
      </c>
      <c r="B221" s="109" t="s">
        <v>1044</v>
      </c>
      <c r="C221" s="109" t="s">
        <v>132</v>
      </c>
      <c r="D221" s="91" t="str">
        <f t="shared" si="15"/>
        <v>mmr of tracer 33</v>
      </c>
      <c r="E221" s="91" t="str">
        <f t="shared" si="16"/>
        <v>mmr_tr33</v>
      </c>
      <c r="F221" s="91">
        <v>1</v>
      </c>
      <c r="G221" s="91" t="s">
        <v>1073</v>
      </c>
      <c r="H221" s="91">
        <f t="shared" si="19"/>
        <v>0</v>
      </c>
      <c r="I221" s="91" t="s">
        <v>1049</v>
      </c>
      <c r="J221" s="91">
        <v>10000</v>
      </c>
      <c r="K221" s="111">
        <f t="shared" si="17"/>
      </c>
      <c r="L221" s="111">
        <f t="shared" si="18"/>
        <v>33</v>
      </c>
    </row>
    <row r="222" spans="1:12" ht="72">
      <c r="A222" s="73" t="str">
        <f t="shared" si="14"/>
        <v>!====LFFvariable_entry: mmr_tr34LFF!====LFFstandard_name: mass_fraction_of_tracer_dry_aerosol_in_airLFFunits:1LFFcell_methods: time: meanLFFlong_name: mmr of tracer 34LFFdimensions: longitude latitude alevel timeLFFvalid_min: 0.0LFFvalid_max: 10000LFF</v>
      </c>
      <c r="B222" s="109" t="s">
        <v>1044</v>
      </c>
      <c r="C222" s="109" t="s">
        <v>132</v>
      </c>
      <c r="D222" s="91" t="str">
        <f t="shared" si="15"/>
        <v>mmr of tracer 34</v>
      </c>
      <c r="E222" s="91" t="str">
        <f t="shared" si="16"/>
        <v>mmr_tr34</v>
      </c>
      <c r="F222" s="91">
        <v>1</v>
      </c>
      <c r="G222" s="91" t="s">
        <v>1073</v>
      </c>
      <c r="H222" s="91">
        <f t="shared" si="19"/>
        <v>0</v>
      </c>
      <c r="I222" s="91" t="s">
        <v>1049</v>
      </c>
      <c r="J222" s="91">
        <v>10000</v>
      </c>
      <c r="K222" s="111">
        <f t="shared" si="17"/>
      </c>
      <c r="L222" s="111">
        <f t="shared" si="18"/>
        <v>34</v>
      </c>
    </row>
    <row r="223" spans="1:12" ht="72">
      <c r="A223" s="73" t="str">
        <f t="shared" si="14"/>
        <v>!====LFFvariable_entry: mmr_tr35LFF!====LFFstandard_name: mass_fraction_of_tracer_dry_aerosol_in_airLFFunits:1LFFcell_methods: time: meanLFFlong_name: mmr of tracer 35LFFdimensions: longitude latitude alevel timeLFFvalid_min: 0.0LFFvalid_max: 10000LFF</v>
      </c>
      <c r="B223" s="109" t="s">
        <v>1044</v>
      </c>
      <c r="C223" s="109" t="s">
        <v>132</v>
      </c>
      <c r="D223" s="91" t="str">
        <f t="shared" si="15"/>
        <v>mmr of tracer 35</v>
      </c>
      <c r="E223" s="91" t="str">
        <f t="shared" si="16"/>
        <v>mmr_tr35</v>
      </c>
      <c r="F223" s="91">
        <v>1</v>
      </c>
      <c r="G223" s="91" t="s">
        <v>1073</v>
      </c>
      <c r="H223" s="91">
        <f t="shared" si="19"/>
        <v>0</v>
      </c>
      <c r="I223" s="91" t="s">
        <v>1049</v>
      </c>
      <c r="J223" s="91">
        <v>10000</v>
      </c>
      <c r="K223" s="111">
        <f t="shared" si="17"/>
      </c>
      <c r="L223" s="111">
        <f t="shared" si="18"/>
        <v>35</v>
      </c>
    </row>
    <row r="224" spans="1:12" ht="72">
      <c r="A224" s="73" t="str">
        <f t="shared" si="14"/>
        <v>!====LFFvariable_entry: mmr_tr36LFF!====LFFstandard_name: mass_fraction_of_tracer_dry_aerosol_in_airLFFunits:1LFFcell_methods: time: meanLFFlong_name: mmr of tracer 36LFFdimensions: longitude latitude alevel timeLFFvalid_min: 0.0LFFvalid_max: 10000LFF</v>
      </c>
      <c r="B224" s="109" t="s">
        <v>1044</v>
      </c>
      <c r="C224" s="109" t="s">
        <v>132</v>
      </c>
      <c r="D224" s="91" t="str">
        <f t="shared" si="15"/>
        <v>mmr of tracer 36</v>
      </c>
      <c r="E224" s="91" t="str">
        <f t="shared" si="16"/>
        <v>mmr_tr36</v>
      </c>
      <c r="F224" s="91">
        <v>1</v>
      </c>
      <c r="G224" s="91" t="s">
        <v>1073</v>
      </c>
      <c r="H224" s="91">
        <f t="shared" si="19"/>
        <v>0</v>
      </c>
      <c r="I224" s="91" t="s">
        <v>1049</v>
      </c>
      <c r="J224" s="91">
        <v>10000</v>
      </c>
      <c r="K224" s="111">
        <f t="shared" si="17"/>
      </c>
      <c r="L224" s="111">
        <f t="shared" si="18"/>
        <v>36</v>
      </c>
    </row>
    <row r="225" spans="1:12" ht="72">
      <c r="A225" s="73" t="str">
        <f t="shared" si="14"/>
        <v>!====LFFvariable_entry: mmr_tr37LFF!====LFFstandard_name: mass_fraction_of_tracer_dry_aerosol_in_airLFFunits:1LFFcell_methods: time: meanLFFlong_name: mmr of tracer 37LFFdimensions: longitude latitude alevel timeLFFvalid_min: 0.0LFFvalid_max: 10000LFF</v>
      </c>
      <c r="B225" s="109" t="s">
        <v>1044</v>
      </c>
      <c r="C225" s="109" t="s">
        <v>132</v>
      </c>
      <c r="D225" s="91" t="str">
        <f t="shared" si="15"/>
        <v>mmr of tracer 37</v>
      </c>
      <c r="E225" s="91" t="str">
        <f t="shared" si="16"/>
        <v>mmr_tr37</v>
      </c>
      <c r="F225" s="91">
        <v>1</v>
      </c>
      <c r="G225" s="91" t="s">
        <v>1073</v>
      </c>
      <c r="H225" s="91">
        <f t="shared" si="19"/>
        <v>0</v>
      </c>
      <c r="I225" s="91" t="s">
        <v>1049</v>
      </c>
      <c r="J225" s="91">
        <v>10000</v>
      </c>
      <c r="K225" s="111">
        <f t="shared" si="17"/>
      </c>
      <c r="L225" s="111">
        <f t="shared" si="18"/>
        <v>37</v>
      </c>
    </row>
    <row r="226" spans="1:12" ht="72">
      <c r="A226" s="73" t="str">
        <f t="shared" si="14"/>
        <v>!====LFFvariable_entry: mmr_tr38LFF!====LFFstandard_name: mass_fraction_of_tracer_dry_aerosol_in_airLFFunits:1LFFcell_methods: time: meanLFFlong_name: mmr of tracer 38LFFdimensions: longitude latitude alevel timeLFFvalid_min: 0.0LFFvalid_max: 10000LFF</v>
      </c>
      <c r="B226" s="109" t="s">
        <v>1044</v>
      </c>
      <c r="C226" s="109" t="s">
        <v>132</v>
      </c>
      <c r="D226" s="91" t="str">
        <f t="shared" si="15"/>
        <v>mmr of tracer 38</v>
      </c>
      <c r="E226" s="91" t="str">
        <f t="shared" si="16"/>
        <v>mmr_tr38</v>
      </c>
      <c r="F226" s="91">
        <v>1</v>
      </c>
      <c r="G226" s="91" t="s">
        <v>1073</v>
      </c>
      <c r="H226" s="91">
        <f t="shared" si="19"/>
        <v>0</v>
      </c>
      <c r="I226" s="91" t="s">
        <v>1049</v>
      </c>
      <c r="J226" s="91">
        <v>10000</v>
      </c>
      <c r="K226" s="111">
        <f t="shared" si="17"/>
      </c>
      <c r="L226" s="111">
        <f t="shared" si="18"/>
        <v>38</v>
      </c>
    </row>
    <row r="227" spans="1:12" ht="72">
      <c r="A227" s="73" t="str">
        <f t="shared" si="14"/>
        <v>!====LFFvariable_entry: mmr_tr39LFF!====LFFstandard_name: mass_fraction_of_tracer_dry_aerosol_in_airLFFunits:1LFFcell_methods: time: meanLFFlong_name: mmr of tracer 39LFFdimensions: longitude latitude alevel timeLFFvalid_min: 0.0LFFvalid_max: 10000LFF</v>
      </c>
      <c r="B227" s="109" t="s">
        <v>1044</v>
      </c>
      <c r="C227" s="109" t="s">
        <v>132</v>
      </c>
      <c r="D227" s="91" t="str">
        <f t="shared" si="15"/>
        <v>mmr of tracer 39</v>
      </c>
      <c r="E227" s="91" t="str">
        <f t="shared" si="16"/>
        <v>mmr_tr39</v>
      </c>
      <c r="F227" s="91">
        <v>1</v>
      </c>
      <c r="G227" s="91" t="s">
        <v>1073</v>
      </c>
      <c r="H227" s="91">
        <f t="shared" si="19"/>
        <v>0</v>
      </c>
      <c r="I227" s="91" t="s">
        <v>1049</v>
      </c>
      <c r="J227" s="91">
        <v>10000</v>
      </c>
      <c r="K227" s="111">
        <f t="shared" si="17"/>
      </c>
      <c r="L227" s="111">
        <f t="shared" si="18"/>
        <v>39</v>
      </c>
    </row>
    <row r="228" spans="1:12" ht="72">
      <c r="A228" s="73" t="str">
        <f t="shared" si="14"/>
        <v>!====LFFvariable_entry: mmr_tr40LFF!====LFFstandard_name: mass_fraction_of_tracer_dry_aerosol_in_airLFFunits:1LFFcell_methods: time: meanLFFlong_name: mmr of tracer 40LFFdimensions: longitude latitude alevel timeLFFvalid_min: 0.0LFFvalid_max: 10000LFF</v>
      </c>
      <c r="B228" s="109" t="s">
        <v>1044</v>
      </c>
      <c r="C228" s="109" t="s">
        <v>132</v>
      </c>
      <c r="D228" s="91" t="str">
        <f t="shared" si="15"/>
        <v>mmr of tracer 40</v>
      </c>
      <c r="E228" s="91" t="str">
        <f t="shared" si="16"/>
        <v>mmr_tr40</v>
      </c>
      <c r="F228" s="91">
        <v>1</v>
      </c>
      <c r="G228" s="91" t="s">
        <v>1073</v>
      </c>
      <c r="H228" s="91">
        <f t="shared" si="19"/>
        <v>0</v>
      </c>
      <c r="I228" s="91" t="s">
        <v>1049</v>
      </c>
      <c r="J228" s="91">
        <v>10000</v>
      </c>
      <c r="K228" s="111">
        <f t="shared" si="17"/>
      </c>
      <c r="L228" s="111">
        <f t="shared" si="18"/>
        <v>40</v>
      </c>
    </row>
    <row r="229" spans="1:12" ht="72">
      <c r="A229" s="73" t="str">
        <f t="shared" si="14"/>
        <v>!====LFFvariable_entry: mmr_tr41LFF!====LFFstandard_name: mass_fraction_of_tracer_dry_aerosol_in_airLFFunits:1LFFcell_methods: time: meanLFFlong_name: mmr of tracer 41LFFdimensions: longitude latitude alevel timeLFFvalid_min: 0.0LFFvalid_max: 10000LFF</v>
      </c>
      <c r="B229" s="109" t="s">
        <v>1044</v>
      </c>
      <c r="C229" s="109" t="s">
        <v>132</v>
      </c>
      <c r="D229" s="91" t="str">
        <f t="shared" si="15"/>
        <v>mmr of tracer 41</v>
      </c>
      <c r="E229" s="91" t="str">
        <f t="shared" si="16"/>
        <v>mmr_tr41</v>
      </c>
      <c r="F229" s="91">
        <v>1</v>
      </c>
      <c r="G229" s="91" t="s">
        <v>1073</v>
      </c>
      <c r="H229" s="91">
        <f t="shared" si="19"/>
        <v>0</v>
      </c>
      <c r="I229" s="91" t="s">
        <v>1049</v>
      </c>
      <c r="J229" s="91">
        <v>10000</v>
      </c>
      <c r="K229" s="111">
        <f t="shared" si="17"/>
      </c>
      <c r="L229" s="111">
        <f t="shared" si="18"/>
        <v>41</v>
      </c>
    </row>
    <row r="230" spans="1:12" ht="72">
      <c r="A230" s="73" t="str">
        <f t="shared" si="14"/>
        <v>!====LFFvariable_entry: mmr_tr42LFF!====LFFstandard_name: mass_fraction_of_tracer_dry_aerosol_in_airLFFunits:1LFFcell_methods: time: meanLFFlong_name: mmr of tracer 42LFFdimensions: longitude latitude alevel timeLFFvalid_min: 0.0LFFvalid_max: 10000LFF</v>
      </c>
      <c r="B230" s="109" t="s">
        <v>1044</v>
      </c>
      <c r="C230" s="109" t="s">
        <v>132</v>
      </c>
      <c r="D230" s="91" t="str">
        <f t="shared" si="15"/>
        <v>mmr of tracer 42</v>
      </c>
      <c r="E230" s="91" t="str">
        <f t="shared" si="16"/>
        <v>mmr_tr42</v>
      </c>
      <c r="F230" s="91">
        <v>1</v>
      </c>
      <c r="G230" s="91" t="s">
        <v>1073</v>
      </c>
      <c r="H230" s="91">
        <f t="shared" si="19"/>
        <v>0</v>
      </c>
      <c r="I230" s="91" t="s">
        <v>1049</v>
      </c>
      <c r="J230" s="91">
        <v>10000</v>
      </c>
      <c r="K230" s="111">
        <f t="shared" si="17"/>
      </c>
      <c r="L230" s="111">
        <f t="shared" si="18"/>
        <v>42</v>
      </c>
    </row>
    <row r="231" spans="1:12" ht="72">
      <c r="A231" s="73" t="str">
        <f t="shared" si="14"/>
        <v>!====LFFvariable_entry: mmr_tr43LFF!====LFFstandard_name: mass_fraction_of_tracer_dry_aerosol_in_airLFFunits:1LFFcell_methods: time: meanLFFlong_name: mmr of tracer 43LFFdimensions: longitude latitude alevel timeLFFvalid_min: 0.0LFFvalid_max: 10000LFF</v>
      </c>
      <c r="B231" s="109" t="s">
        <v>1044</v>
      </c>
      <c r="C231" s="109" t="s">
        <v>132</v>
      </c>
      <c r="D231" s="91" t="str">
        <f t="shared" si="15"/>
        <v>mmr of tracer 43</v>
      </c>
      <c r="E231" s="91" t="str">
        <f t="shared" si="16"/>
        <v>mmr_tr43</v>
      </c>
      <c r="F231" s="91">
        <v>1</v>
      </c>
      <c r="G231" s="91" t="s">
        <v>1073</v>
      </c>
      <c r="H231" s="91">
        <f t="shared" si="19"/>
        <v>0</v>
      </c>
      <c r="I231" s="91" t="s">
        <v>1049</v>
      </c>
      <c r="J231" s="91">
        <v>10000</v>
      </c>
      <c r="K231" s="111">
        <f t="shared" si="17"/>
      </c>
      <c r="L231" s="111">
        <f t="shared" si="18"/>
        <v>43</v>
      </c>
    </row>
    <row r="232" spans="1:12" ht="72">
      <c r="A232" s="73" t="str">
        <f t="shared" si="14"/>
        <v>!====LFFvariable_entry: mmr_tr44LFF!====LFFstandard_name: mass_fraction_of_tracer_dry_aerosol_in_airLFFunits:1LFFcell_methods: time: meanLFFlong_name: mmr of tracer 44LFFdimensions: longitude latitude alevel timeLFFvalid_min: 0.0LFFvalid_max: 10000LFF</v>
      </c>
      <c r="B232" s="109" t="s">
        <v>1044</v>
      </c>
      <c r="C232" s="109" t="s">
        <v>132</v>
      </c>
      <c r="D232" s="91" t="str">
        <f t="shared" si="15"/>
        <v>mmr of tracer 44</v>
      </c>
      <c r="E232" s="91" t="str">
        <f t="shared" si="16"/>
        <v>mmr_tr44</v>
      </c>
      <c r="F232" s="91">
        <v>1</v>
      </c>
      <c r="G232" s="91" t="s">
        <v>1073</v>
      </c>
      <c r="H232" s="91">
        <f t="shared" si="19"/>
        <v>0</v>
      </c>
      <c r="I232" s="91" t="s">
        <v>1049</v>
      </c>
      <c r="J232" s="91">
        <v>10000</v>
      </c>
      <c r="K232" s="111">
        <f t="shared" si="17"/>
      </c>
      <c r="L232" s="111">
        <f t="shared" si="18"/>
        <v>44</v>
      </c>
    </row>
    <row r="233" spans="1:12" ht="72">
      <c r="A233" s="73" t="str">
        <f t="shared" si="14"/>
        <v>!====LFFvariable_entry: mmr_tr45LFF!====LFFstandard_name: mass_fraction_of_tracer_dry_aerosol_in_airLFFunits:1LFFcell_methods: time: meanLFFlong_name: mmr of tracer 45LFFdimensions: longitude latitude alevel timeLFFvalid_min: 0.0LFFvalid_max: 10000LFF</v>
      </c>
      <c r="B233" s="109" t="s">
        <v>1044</v>
      </c>
      <c r="C233" s="109" t="s">
        <v>132</v>
      </c>
      <c r="D233" s="91" t="str">
        <f t="shared" si="15"/>
        <v>mmr of tracer 45</v>
      </c>
      <c r="E233" s="91" t="str">
        <f t="shared" si="16"/>
        <v>mmr_tr45</v>
      </c>
      <c r="F233" s="91">
        <v>1</v>
      </c>
      <c r="G233" s="91" t="s">
        <v>1073</v>
      </c>
      <c r="H233" s="91">
        <f t="shared" si="19"/>
        <v>0</v>
      </c>
      <c r="I233" s="91" t="s">
        <v>1049</v>
      </c>
      <c r="J233" s="91">
        <v>10000</v>
      </c>
      <c r="K233" s="111">
        <f t="shared" si="17"/>
      </c>
      <c r="L233" s="111">
        <f t="shared" si="18"/>
        <v>45</v>
      </c>
    </row>
    <row r="234" spans="1:12" ht="72">
      <c r="A234" s="73" t="str">
        <f t="shared" si="14"/>
        <v>!====LFFvariable_entry: mmr_tr46LFF!====LFFstandard_name: mass_fraction_of_tracer_dry_aerosol_in_airLFFunits:1LFFcell_methods: time: meanLFFlong_name: mmr of tracer 46LFFdimensions: longitude latitude alevel timeLFFvalid_min: 0.0LFFvalid_max: 10000LFF</v>
      </c>
      <c r="B234" s="109" t="s">
        <v>1044</v>
      </c>
      <c r="C234" s="109" t="s">
        <v>132</v>
      </c>
      <c r="D234" s="91" t="str">
        <f t="shared" si="15"/>
        <v>mmr of tracer 46</v>
      </c>
      <c r="E234" s="91" t="str">
        <f t="shared" si="16"/>
        <v>mmr_tr46</v>
      </c>
      <c r="F234" s="91">
        <v>1</v>
      </c>
      <c r="G234" s="91" t="s">
        <v>1073</v>
      </c>
      <c r="H234" s="91">
        <f t="shared" si="19"/>
        <v>0</v>
      </c>
      <c r="I234" s="91" t="s">
        <v>1049</v>
      </c>
      <c r="J234" s="91">
        <v>10000</v>
      </c>
      <c r="K234" s="111">
        <f t="shared" si="17"/>
      </c>
      <c r="L234" s="111">
        <f t="shared" si="18"/>
        <v>46</v>
      </c>
    </row>
    <row r="235" spans="1:12" ht="72">
      <c r="A235" s="73" t="str">
        <f t="shared" si="14"/>
        <v>!====LFFvariable_entry: mmr_tr47LFF!====LFFstandard_name: mass_fraction_of_tracer_dry_aerosol_in_airLFFunits:1LFFcell_methods: time: meanLFFlong_name: mmr of tracer 47LFFdimensions: longitude latitude alevel timeLFFvalid_min: 0.0LFFvalid_max: 10000LFF</v>
      </c>
      <c r="B235" s="109" t="s">
        <v>1044</v>
      </c>
      <c r="C235" s="109" t="s">
        <v>132</v>
      </c>
      <c r="D235" s="91" t="str">
        <f t="shared" si="15"/>
        <v>mmr of tracer 47</v>
      </c>
      <c r="E235" s="91" t="str">
        <f t="shared" si="16"/>
        <v>mmr_tr47</v>
      </c>
      <c r="F235" s="91">
        <v>1</v>
      </c>
      <c r="G235" s="91" t="s">
        <v>1073</v>
      </c>
      <c r="H235" s="91">
        <f t="shared" si="19"/>
        <v>0</v>
      </c>
      <c r="I235" s="91" t="s">
        <v>1049</v>
      </c>
      <c r="J235" s="91">
        <v>10000</v>
      </c>
      <c r="K235" s="111">
        <f t="shared" si="17"/>
      </c>
      <c r="L235" s="111">
        <f t="shared" si="18"/>
        <v>47</v>
      </c>
    </row>
    <row r="236" spans="1:12" ht="72">
      <c r="A236" s="73" t="str">
        <f t="shared" si="14"/>
        <v>!====LFFvariable_entry: mmr_tr48LFF!====LFFstandard_name: mass_fraction_of_tracer_dry_aerosol_in_airLFFunits:1LFFcell_methods: time: meanLFFlong_name: mmr of tracer 48LFFdimensions: longitude latitude alevel timeLFFvalid_min: 0.0LFFvalid_max: 10000LFF</v>
      </c>
      <c r="B236" s="109" t="s">
        <v>1044</v>
      </c>
      <c r="C236" s="109" t="s">
        <v>132</v>
      </c>
      <c r="D236" s="91" t="str">
        <f t="shared" si="15"/>
        <v>mmr of tracer 48</v>
      </c>
      <c r="E236" s="91" t="str">
        <f t="shared" si="16"/>
        <v>mmr_tr48</v>
      </c>
      <c r="F236" s="91">
        <v>1</v>
      </c>
      <c r="G236" s="91" t="s">
        <v>1073</v>
      </c>
      <c r="H236" s="91">
        <f t="shared" si="19"/>
        <v>0</v>
      </c>
      <c r="I236" s="91" t="s">
        <v>1049</v>
      </c>
      <c r="J236" s="91">
        <v>10000</v>
      </c>
      <c r="K236" s="111">
        <f t="shared" si="17"/>
      </c>
      <c r="L236" s="111">
        <f t="shared" si="18"/>
        <v>48</v>
      </c>
    </row>
    <row r="237" spans="1:12" ht="72">
      <c r="A237" s="73" t="str">
        <f t="shared" si="14"/>
        <v>!====LFFvariable_entry: mmr_tr49LFF!====LFFstandard_name: mass_fraction_of_tracer_dry_aerosol_in_airLFFunits:1LFFcell_methods: time: meanLFFlong_name: mmr of tracer 49LFFdimensions: longitude latitude alevel timeLFFvalid_min: 0.0LFFvalid_max: 10000LFF</v>
      </c>
      <c r="B237" s="109" t="s">
        <v>1044</v>
      </c>
      <c r="C237" s="109" t="s">
        <v>132</v>
      </c>
      <c r="D237" s="91" t="str">
        <f t="shared" si="15"/>
        <v>mmr of tracer 49</v>
      </c>
      <c r="E237" s="91" t="str">
        <f t="shared" si="16"/>
        <v>mmr_tr49</v>
      </c>
      <c r="F237" s="91">
        <v>1</v>
      </c>
      <c r="G237" s="91" t="s">
        <v>1073</v>
      </c>
      <c r="H237" s="91">
        <f t="shared" si="19"/>
        <v>0</v>
      </c>
      <c r="I237" s="91" t="s">
        <v>1049</v>
      </c>
      <c r="J237" s="91">
        <v>10000</v>
      </c>
      <c r="K237" s="111">
        <f t="shared" si="17"/>
      </c>
      <c r="L237" s="111">
        <f t="shared" si="18"/>
        <v>49</v>
      </c>
    </row>
    <row r="238" spans="1:12" ht="72">
      <c r="A238" s="73" t="str">
        <f t="shared" si="14"/>
        <v>!====LFFvariable_entry: mmr_tr50LFF!====LFFstandard_name: mass_fraction_of_tracer_dry_aerosol_in_airLFFunits:1LFFcell_methods: time: meanLFFlong_name: mmr of tracer 50LFFdimensions: longitude latitude alevel timeLFFvalid_min: 0.0LFFvalid_max: 10000LFF</v>
      </c>
      <c r="B238" s="109" t="s">
        <v>1044</v>
      </c>
      <c r="C238" s="109" t="s">
        <v>132</v>
      </c>
      <c r="D238" s="91" t="str">
        <f t="shared" si="15"/>
        <v>mmr of tracer 50</v>
      </c>
      <c r="E238" s="91" t="str">
        <f t="shared" si="16"/>
        <v>mmr_tr50</v>
      </c>
      <c r="F238" s="91">
        <v>1</v>
      </c>
      <c r="G238" s="91" t="s">
        <v>1073</v>
      </c>
      <c r="H238" s="91">
        <f t="shared" si="19"/>
        <v>0</v>
      </c>
      <c r="I238" s="91" t="s">
        <v>1049</v>
      </c>
      <c r="J238" s="91">
        <v>10000</v>
      </c>
      <c r="K238" s="111">
        <f t="shared" si="17"/>
      </c>
      <c r="L238" s="111">
        <f t="shared" si="18"/>
        <v>50</v>
      </c>
    </row>
    <row r="239" spans="1:12" ht="72">
      <c r="A239" s="73" t="str">
        <f t="shared" si="14"/>
        <v>!====LFFvariable_entry: mmr_tr51LFF!====LFFstandard_name: mass_fraction_of_tracer_dry_aerosol_in_airLFFunits:1LFFcell_methods: time: meanLFFlong_name: mmr of tracer 51LFFdimensions: longitude latitude alevel timeLFFvalid_min: 0.0LFFvalid_max: 10000LFF</v>
      </c>
      <c r="B239" s="109" t="s">
        <v>1044</v>
      </c>
      <c r="C239" s="109" t="s">
        <v>132</v>
      </c>
      <c r="D239" s="91" t="str">
        <f t="shared" si="15"/>
        <v>mmr of tracer 51</v>
      </c>
      <c r="E239" s="91" t="str">
        <f t="shared" si="16"/>
        <v>mmr_tr51</v>
      </c>
      <c r="F239" s="91">
        <v>1</v>
      </c>
      <c r="G239" s="91" t="s">
        <v>1073</v>
      </c>
      <c r="H239" s="91">
        <f t="shared" si="19"/>
        <v>0</v>
      </c>
      <c r="I239" s="91" t="s">
        <v>1049</v>
      </c>
      <c r="J239" s="91">
        <v>10000</v>
      </c>
      <c r="K239" s="111">
        <f t="shared" si="17"/>
      </c>
      <c r="L239" s="111">
        <f t="shared" si="18"/>
        <v>51</v>
      </c>
    </row>
    <row r="240" spans="1:12" ht="72">
      <c r="A240" s="73" t="str">
        <f t="shared" si="14"/>
        <v>!====LFFvariable_entry: mmr_tr52LFF!====LFFstandard_name: mass_fraction_of_tracer_dry_aerosol_in_airLFFunits:1LFFcell_methods: time: meanLFFlong_name: mmr of tracer 52LFFdimensions: longitude latitude alevel timeLFFvalid_min: 0.0LFFvalid_max: 10000LFF</v>
      </c>
      <c r="B240" s="109" t="s">
        <v>1044</v>
      </c>
      <c r="C240" s="109" t="s">
        <v>132</v>
      </c>
      <c r="D240" s="91" t="str">
        <f t="shared" si="15"/>
        <v>mmr of tracer 52</v>
      </c>
      <c r="E240" s="91" t="str">
        <f t="shared" si="16"/>
        <v>mmr_tr52</v>
      </c>
      <c r="F240" s="91">
        <v>1</v>
      </c>
      <c r="G240" s="91" t="s">
        <v>1073</v>
      </c>
      <c r="H240" s="91">
        <f t="shared" si="19"/>
        <v>0</v>
      </c>
      <c r="I240" s="91" t="s">
        <v>1049</v>
      </c>
      <c r="J240" s="91">
        <v>10000</v>
      </c>
      <c r="K240" s="111">
        <f t="shared" si="17"/>
      </c>
      <c r="L240" s="111">
        <f t="shared" si="18"/>
        <v>52</v>
      </c>
    </row>
    <row r="241" spans="1:12" ht="72">
      <c r="A241" s="73" t="str">
        <f t="shared" si="14"/>
        <v>!====LFFvariable_entry: mmr_tr53LFF!====LFFstandard_name: mass_fraction_of_tracer_dry_aerosol_in_airLFFunits:1LFFcell_methods: time: meanLFFlong_name: mmr of tracer 53LFFdimensions: longitude latitude alevel timeLFFvalid_min: 0.0LFFvalid_max: 10000LFF</v>
      </c>
      <c r="B241" s="109" t="s">
        <v>1044</v>
      </c>
      <c r="C241" s="109" t="s">
        <v>132</v>
      </c>
      <c r="D241" s="91" t="str">
        <f t="shared" si="15"/>
        <v>mmr of tracer 53</v>
      </c>
      <c r="E241" s="91" t="str">
        <f t="shared" si="16"/>
        <v>mmr_tr53</v>
      </c>
      <c r="F241" s="91">
        <v>1</v>
      </c>
      <c r="G241" s="91" t="s">
        <v>1073</v>
      </c>
      <c r="H241" s="91">
        <f t="shared" si="19"/>
        <v>0</v>
      </c>
      <c r="I241" s="91" t="s">
        <v>1049</v>
      </c>
      <c r="J241" s="91">
        <v>10000</v>
      </c>
      <c r="K241" s="111">
        <f t="shared" si="17"/>
      </c>
      <c r="L241" s="111">
        <f t="shared" si="18"/>
        <v>53</v>
      </c>
    </row>
    <row r="242" spans="1:12" ht="72">
      <c r="A242" s="73" t="str">
        <f t="shared" si="14"/>
        <v>!====LFFvariable_entry: mmr_tr54LFF!====LFFstandard_name: mass_fraction_of_tracer_dry_aerosol_in_airLFFunits:1LFFcell_methods: time: meanLFFlong_name: mmr of tracer 54LFFdimensions: longitude latitude alevel timeLFFvalid_min: 0.0LFFvalid_max: 10000LFF</v>
      </c>
      <c r="B242" s="109" t="s">
        <v>1044</v>
      </c>
      <c r="C242" s="109" t="s">
        <v>132</v>
      </c>
      <c r="D242" s="91" t="str">
        <f t="shared" si="15"/>
        <v>mmr of tracer 54</v>
      </c>
      <c r="E242" s="91" t="str">
        <f t="shared" si="16"/>
        <v>mmr_tr54</v>
      </c>
      <c r="F242" s="91">
        <v>1</v>
      </c>
      <c r="G242" s="91" t="s">
        <v>1073</v>
      </c>
      <c r="H242" s="91">
        <f t="shared" si="19"/>
        <v>0</v>
      </c>
      <c r="I242" s="91" t="s">
        <v>1049</v>
      </c>
      <c r="J242" s="91">
        <v>10000</v>
      </c>
      <c r="K242" s="111">
        <f t="shared" si="17"/>
      </c>
      <c r="L242" s="111">
        <f t="shared" si="18"/>
        <v>54</v>
      </c>
    </row>
    <row r="243" spans="1:12" ht="72">
      <c r="A243" s="73" t="str">
        <f t="shared" si="14"/>
        <v>!====LFFvariable_entry: mmr_tr55LFF!====LFFstandard_name: mass_fraction_of_tracer_dry_aerosol_in_airLFFunits:1LFFcell_methods: time: meanLFFlong_name: mmr of tracer 55LFFdimensions: longitude latitude alevel timeLFFvalid_min: 0.0LFFvalid_max: 10000LFF</v>
      </c>
      <c r="B243" s="109" t="s">
        <v>1044</v>
      </c>
      <c r="C243" s="109" t="s">
        <v>132</v>
      </c>
      <c r="D243" s="91" t="str">
        <f t="shared" si="15"/>
        <v>mmr of tracer 55</v>
      </c>
      <c r="E243" s="91" t="str">
        <f t="shared" si="16"/>
        <v>mmr_tr55</v>
      </c>
      <c r="F243" s="91">
        <v>1</v>
      </c>
      <c r="G243" s="91" t="s">
        <v>1073</v>
      </c>
      <c r="H243" s="91">
        <f t="shared" si="19"/>
        <v>0</v>
      </c>
      <c r="I243" s="91" t="s">
        <v>1049</v>
      </c>
      <c r="J243" s="91">
        <v>10000</v>
      </c>
      <c r="K243" s="111">
        <f t="shared" si="17"/>
      </c>
      <c r="L243" s="111">
        <f t="shared" si="18"/>
        <v>55</v>
      </c>
    </row>
    <row r="244" spans="1:12" ht="72">
      <c r="A244" s="73" t="str">
        <f t="shared" si="14"/>
        <v>!====LFFvariable_entry: mmr_tr56LFF!====LFFstandard_name: mass_fraction_of_tracer_dry_aerosol_in_airLFFunits:1LFFcell_methods: time: meanLFFlong_name: mmr of tracer 56LFFdimensions: longitude latitude alevel timeLFFvalid_min: 0.0LFFvalid_max: 10000LFF</v>
      </c>
      <c r="B244" s="109" t="s">
        <v>1044</v>
      </c>
      <c r="C244" s="109" t="s">
        <v>132</v>
      </c>
      <c r="D244" s="91" t="str">
        <f t="shared" si="15"/>
        <v>mmr of tracer 56</v>
      </c>
      <c r="E244" s="91" t="str">
        <f t="shared" si="16"/>
        <v>mmr_tr56</v>
      </c>
      <c r="F244" s="91">
        <v>1</v>
      </c>
      <c r="G244" s="91" t="s">
        <v>1073</v>
      </c>
      <c r="H244" s="91">
        <f t="shared" si="19"/>
        <v>0</v>
      </c>
      <c r="I244" s="91" t="s">
        <v>1049</v>
      </c>
      <c r="J244" s="91">
        <v>10000</v>
      </c>
      <c r="K244" s="111">
        <f t="shared" si="17"/>
      </c>
      <c r="L244" s="111">
        <f t="shared" si="18"/>
        <v>56</v>
      </c>
    </row>
    <row r="245" spans="1:12" ht="72">
      <c r="A245" s="73" t="str">
        <f t="shared" si="14"/>
        <v>!====LFFvariable_entry: mmr_tr57LFF!====LFFstandard_name: mass_fraction_of_tracer_dry_aerosol_in_airLFFunits:1LFFcell_methods: time: meanLFFlong_name: mmr of tracer 57LFFdimensions: longitude latitude alevel timeLFFvalid_min: 0.0LFFvalid_max: 10000LFF</v>
      </c>
      <c r="B245" s="109" t="s">
        <v>1044</v>
      </c>
      <c r="C245" s="109" t="s">
        <v>132</v>
      </c>
      <c r="D245" s="91" t="str">
        <f t="shared" si="15"/>
        <v>mmr of tracer 57</v>
      </c>
      <c r="E245" s="91" t="str">
        <f t="shared" si="16"/>
        <v>mmr_tr57</v>
      </c>
      <c r="F245" s="91">
        <v>1</v>
      </c>
      <c r="G245" s="91" t="s">
        <v>1073</v>
      </c>
      <c r="H245" s="91">
        <f t="shared" si="19"/>
        <v>0</v>
      </c>
      <c r="I245" s="91" t="s">
        <v>1049</v>
      </c>
      <c r="J245" s="91">
        <v>10000</v>
      </c>
      <c r="K245" s="111">
        <f t="shared" si="17"/>
      </c>
      <c r="L245" s="111">
        <f t="shared" si="18"/>
        <v>57</v>
      </c>
    </row>
    <row r="246" spans="1:12" ht="72">
      <c r="A246" s="73" t="str">
        <f t="shared" si="14"/>
        <v>!====LFFvariable_entry: mmr_tr58LFF!====LFFstandard_name: mass_fraction_of_tracer_dry_aerosol_in_airLFFunits:1LFFcell_methods: time: meanLFFlong_name: mmr of tracer 58LFFdimensions: longitude latitude alevel timeLFFvalid_min: 0.0LFFvalid_max: 10000LFF</v>
      </c>
      <c r="B246" s="109" t="s">
        <v>1044</v>
      </c>
      <c r="C246" s="109" t="s">
        <v>132</v>
      </c>
      <c r="D246" s="91" t="str">
        <f t="shared" si="15"/>
        <v>mmr of tracer 58</v>
      </c>
      <c r="E246" s="91" t="str">
        <f t="shared" si="16"/>
        <v>mmr_tr58</v>
      </c>
      <c r="F246" s="91">
        <v>1</v>
      </c>
      <c r="G246" s="91" t="s">
        <v>1073</v>
      </c>
      <c r="H246" s="91">
        <f t="shared" si="19"/>
        <v>0</v>
      </c>
      <c r="I246" s="91" t="s">
        <v>1049</v>
      </c>
      <c r="J246" s="91">
        <v>10000</v>
      </c>
      <c r="K246" s="111">
        <f t="shared" si="17"/>
      </c>
      <c r="L246" s="111">
        <f t="shared" si="18"/>
        <v>58</v>
      </c>
    </row>
    <row r="247" spans="1:12" ht="72">
      <c r="A247" s="73" t="str">
        <f t="shared" si="14"/>
        <v>!====LFFvariable_entry: mmr_tr59LFF!====LFFstandard_name: mass_fraction_of_tracer_dry_aerosol_in_airLFFunits:1LFFcell_methods: time: meanLFFlong_name: mmr of tracer 59LFFdimensions: longitude latitude alevel timeLFFvalid_min: 0.0LFFvalid_max: 10000LFF</v>
      </c>
      <c r="B247" s="109" t="s">
        <v>1044</v>
      </c>
      <c r="C247" s="109" t="s">
        <v>132</v>
      </c>
      <c r="D247" s="91" t="str">
        <f t="shared" si="15"/>
        <v>mmr of tracer 59</v>
      </c>
      <c r="E247" s="91" t="str">
        <f t="shared" si="16"/>
        <v>mmr_tr59</v>
      </c>
      <c r="F247" s="91">
        <v>1</v>
      </c>
      <c r="G247" s="91" t="s">
        <v>1073</v>
      </c>
      <c r="H247" s="91">
        <f t="shared" si="19"/>
        <v>0</v>
      </c>
      <c r="I247" s="91" t="s">
        <v>1049</v>
      </c>
      <c r="J247" s="91">
        <v>10000</v>
      </c>
      <c r="K247" s="111">
        <f t="shared" si="17"/>
      </c>
      <c r="L247" s="111">
        <f t="shared" si="18"/>
        <v>59</v>
      </c>
    </row>
    <row r="248" spans="1:12" ht="72">
      <c r="A248" s="73" t="str">
        <f t="shared" si="14"/>
        <v>!====LFFvariable_entry: mmr_tr60LFF!====LFFstandard_name: mass_fraction_of_tracer_dry_aerosol_in_airLFFunits:1LFFcell_methods: time: meanLFFlong_name: mmr of tracer 60LFFdimensions: longitude latitude alevel timeLFFvalid_min: 0.0LFFvalid_max: 10000LFF</v>
      </c>
      <c r="B248" s="109" t="s">
        <v>1044</v>
      </c>
      <c r="C248" s="109" t="s">
        <v>132</v>
      </c>
      <c r="D248" s="91" t="str">
        <f t="shared" si="15"/>
        <v>mmr of tracer 60</v>
      </c>
      <c r="E248" s="91" t="str">
        <f t="shared" si="16"/>
        <v>mmr_tr60</v>
      </c>
      <c r="F248" s="91">
        <v>1</v>
      </c>
      <c r="G248" s="91" t="s">
        <v>1073</v>
      </c>
      <c r="H248" s="91">
        <f t="shared" si="19"/>
        <v>0</v>
      </c>
      <c r="I248" s="91" t="s">
        <v>1049</v>
      </c>
      <c r="J248" s="91">
        <v>10000</v>
      </c>
      <c r="K248" s="111">
        <f t="shared" si="17"/>
      </c>
      <c r="L248" s="111">
        <f t="shared" si="18"/>
        <v>60</v>
      </c>
    </row>
    <row r="249" spans="1:12" ht="72">
      <c r="A249" s="73" t="str">
        <f t="shared" si="14"/>
        <v>!====LFFvariable_entry: mmr_tr61LFF!====LFFstandard_name: mass_fraction_of_tracer_dry_aerosol_in_airLFFunits:1LFFcell_methods: time: meanLFFlong_name: mmr of tracer 61LFFdimensions: longitude latitude alevel timeLFFvalid_min: 0.0LFFvalid_max: 10000LFF</v>
      </c>
      <c r="B249" s="109" t="s">
        <v>1044</v>
      </c>
      <c r="C249" s="109" t="s">
        <v>132</v>
      </c>
      <c r="D249" s="91" t="str">
        <f t="shared" si="15"/>
        <v>mmr of tracer 61</v>
      </c>
      <c r="E249" s="91" t="str">
        <f t="shared" si="16"/>
        <v>mmr_tr61</v>
      </c>
      <c r="F249" s="91">
        <v>1</v>
      </c>
      <c r="G249" s="91" t="s">
        <v>1073</v>
      </c>
      <c r="H249" s="91">
        <f t="shared" si="19"/>
        <v>0</v>
      </c>
      <c r="I249" s="91" t="s">
        <v>1049</v>
      </c>
      <c r="J249" s="91">
        <v>10000</v>
      </c>
      <c r="K249" s="111">
        <f t="shared" si="17"/>
      </c>
      <c r="L249" s="111">
        <f t="shared" si="18"/>
        <v>61</v>
      </c>
    </row>
    <row r="250" spans="1:12" ht="72">
      <c r="A250" s="73" t="str">
        <f t="shared" si="14"/>
        <v>!====LFFvariable_entry: mmr_tr62LFF!====LFFstandard_name: mass_fraction_of_tracer_dry_aerosol_in_airLFFunits:1LFFcell_methods: time: meanLFFlong_name: mmr of tracer 62LFFdimensions: longitude latitude alevel timeLFFvalid_min: 0.0LFFvalid_max: 10000LFF</v>
      </c>
      <c r="B250" s="109" t="s">
        <v>1044</v>
      </c>
      <c r="C250" s="109" t="s">
        <v>132</v>
      </c>
      <c r="D250" s="91" t="str">
        <f t="shared" si="15"/>
        <v>mmr of tracer 62</v>
      </c>
      <c r="E250" s="91" t="str">
        <f t="shared" si="16"/>
        <v>mmr_tr62</v>
      </c>
      <c r="F250" s="91">
        <v>1</v>
      </c>
      <c r="G250" s="91" t="s">
        <v>1073</v>
      </c>
      <c r="H250" s="91">
        <f t="shared" si="19"/>
        <v>0</v>
      </c>
      <c r="I250" s="91" t="s">
        <v>1049</v>
      </c>
      <c r="J250" s="91">
        <v>10000</v>
      </c>
      <c r="K250" s="111">
        <f t="shared" si="17"/>
      </c>
      <c r="L250" s="111">
        <f t="shared" si="18"/>
        <v>62</v>
      </c>
    </row>
    <row r="251" spans="1:12" ht="72">
      <c r="A251" s="73" t="str">
        <f t="shared" si="14"/>
        <v>!====LFFvariable_entry: mmr_tr63LFF!====LFFstandard_name: mass_fraction_of_tracer_dry_aerosol_in_airLFFunits:1LFFcell_methods: time: meanLFFlong_name: mmr of tracer 63LFFdimensions: longitude latitude alevel timeLFFvalid_min: 0.0LFFvalid_max: 10000LFF</v>
      </c>
      <c r="B251" s="109" t="s">
        <v>1044</v>
      </c>
      <c r="C251" s="109" t="s">
        <v>132</v>
      </c>
      <c r="D251" s="91" t="str">
        <f t="shared" si="15"/>
        <v>mmr of tracer 63</v>
      </c>
      <c r="E251" s="91" t="str">
        <f t="shared" si="16"/>
        <v>mmr_tr63</v>
      </c>
      <c r="F251" s="91">
        <v>1</v>
      </c>
      <c r="G251" s="91" t="s">
        <v>1073</v>
      </c>
      <c r="H251" s="91">
        <f t="shared" si="19"/>
        <v>0</v>
      </c>
      <c r="I251" s="91" t="s">
        <v>1049</v>
      </c>
      <c r="J251" s="91">
        <v>10000</v>
      </c>
      <c r="K251" s="111">
        <f t="shared" si="17"/>
      </c>
      <c r="L251" s="111">
        <f t="shared" si="18"/>
        <v>63</v>
      </c>
    </row>
    <row r="252" spans="1:12" ht="72">
      <c r="A252" s="73" t="str">
        <f t="shared" si="14"/>
        <v>!====LFFvariable_entry: mmr_tr64LFF!====LFFstandard_name: mass_fraction_of_tracer_dry_aerosol_in_airLFFunits:1LFFcell_methods: time: meanLFFlong_name: mmr of tracer 64LFFdimensions: longitude latitude alevel timeLFFvalid_min: 0.0LFFvalid_max: 10000LFF</v>
      </c>
      <c r="B252" s="109" t="s">
        <v>1044</v>
      </c>
      <c r="C252" s="109" t="s">
        <v>132</v>
      </c>
      <c r="D252" s="91" t="str">
        <f t="shared" si="15"/>
        <v>mmr of tracer 64</v>
      </c>
      <c r="E252" s="91" t="str">
        <f t="shared" si="16"/>
        <v>mmr_tr64</v>
      </c>
      <c r="F252" s="91">
        <v>1</v>
      </c>
      <c r="G252" s="91" t="s">
        <v>1073</v>
      </c>
      <c r="H252" s="91">
        <f aca="true" t="shared" si="20" ref="H252:H283">COUNTIF(E$142:E$188,E252)</f>
        <v>0</v>
      </c>
      <c r="I252" s="91" t="s">
        <v>1049</v>
      </c>
      <c r="J252" s="91">
        <v>10000</v>
      </c>
      <c r="K252" s="111">
        <f t="shared" si="17"/>
      </c>
      <c r="L252" s="111">
        <f t="shared" si="18"/>
        <v>64</v>
      </c>
    </row>
    <row r="253" spans="1:12" ht="72">
      <c r="A253" s="73" t="str">
        <f t="shared" si="14"/>
        <v>!====LFFvariable_entry: mmr_tr65LFF!====LFFstandard_name: mass_fraction_of_tracer_dry_aerosol_in_airLFFunits:1LFFcell_methods: time: meanLFFlong_name: mmr of tracer 65LFFdimensions: longitude latitude alevel timeLFFvalid_min: 0.0LFFvalid_max: 10000LFF</v>
      </c>
      <c r="B253" s="109" t="s">
        <v>1044</v>
      </c>
      <c r="C253" s="109" t="s">
        <v>132</v>
      </c>
      <c r="D253" s="91" t="str">
        <f t="shared" si="15"/>
        <v>mmr of tracer 65</v>
      </c>
      <c r="E253" s="91" t="str">
        <f t="shared" si="16"/>
        <v>mmr_tr65</v>
      </c>
      <c r="F253" s="91">
        <v>1</v>
      </c>
      <c r="G253" s="91" t="s">
        <v>1073</v>
      </c>
      <c r="H253" s="91">
        <f t="shared" si="20"/>
        <v>0</v>
      </c>
      <c r="I253" s="91" t="s">
        <v>1049</v>
      </c>
      <c r="J253" s="91">
        <v>10000</v>
      </c>
      <c r="K253" s="111">
        <f t="shared" si="17"/>
      </c>
      <c r="L253" s="111">
        <f t="shared" si="18"/>
        <v>65</v>
      </c>
    </row>
    <row r="254" spans="1:12" ht="72">
      <c r="A254" s="73" t="str">
        <f aca="true" t="shared" si="21" ref="A254:A288">IF(ISTEXT(E254),"!====LFFvariable_entry: "&amp;E254&amp;"LFF!====LFF"&amp;"standard_name: "&amp;G254&amp;"LFF"&amp;"units:"&amp;F254&amp;"LFF"&amp;(IF(ISTEXT(C254),"cell_methods: "&amp;C254&amp;"LFF",""))&amp;"long_name: "&amp;D254&amp;"LFF"&amp;"dimensions: "&amp;B254&amp;"LFF"&amp;(IF(LEN(K254)&gt;0,"positive: "&amp;K254&amp;"LFF",""))&amp;"valid_min: "&amp;I254&amp;"LFF"&amp;"valid_max: "&amp;J254&amp;"LFF","")</f>
        <v>!====LFFvariable_entry: mmr_tr66LFF!====LFFstandard_name: mass_fraction_of_tracer_dry_aerosol_in_airLFFunits:1LFFcell_methods: time: meanLFFlong_name: mmr of tracer 66LFFdimensions: longitude latitude alevel timeLFFvalid_min: 0.0LFFvalid_max: 10000LFF</v>
      </c>
      <c r="B254" s="109" t="s">
        <v>1044</v>
      </c>
      <c r="C254" s="109" t="s">
        <v>132</v>
      </c>
      <c r="D254" s="91" t="str">
        <f aca="true" t="shared" si="22" ref="D254:D288">"mmr of tracer "&amp;TEXT(L254,"00")</f>
        <v>mmr of tracer 66</v>
      </c>
      <c r="E254" s="91" t="str">
        <f aca="true" t="shared" si="23" ref="E254:E288">"mmr_tr"&amp;TEXT(L254,"00")</f>
        <v>mmr_tr66</v>
      </c>
      <c r="F254" s="91">
        <v>1</v>
      </c>
      <c r="G254" s="91" t="s">
        <v>1073</v>
      </c>
      <c r="H254" s="91">
        <f t="shared" si="20"/>
        <v>0</v>
      </c>
      <c r="I254" s="91" t="s">
        <v>1049</v>
      </c>
      <c r="J254" s="91">
        <v>10000</v>
      </c>
      <c r="K254" s="111">
        <f aca="true" t="shared" si="24" ref="K254:K288">IF(LEFT(E254,3)="wet","down",IF(LEFT(E254,3)="dry","down",IF(LEFT(E254,3)="sed","down",IF(LEFT(E254,4)="prec","down",IF(LEFT(E254,3)="emi","up","")))))&amp;IF(ISNUMBER(SEARCH("down",D254&amp;G254)),"down",IF(ISNUMBER(SEARCH("up",D254&amp;G254)),"up",""))</f>
      </c>
      <c r="L254" s="111">
        <f aca="true" t="shared" si="25" ref="L254:L288">L253+1</f>
        <v>66</v>
      </c>
    </row>
    <row r="255" spans="1:12" ht="72">
      <c r="A255" s="73" t="str">
        <f t="shared" si="21"/>
        <v>!====LFFvariable_entry: mmr_tr67LFF!====LFFstandard_name: mass_fraction_of_tracer_dry_aerosol_in_airLFFunits:1LFFcell_methods: time: meanLFFlong_name: mmr of tracer 67LFFdimensions: longitude latitude alevel timeLFFvalid_min: 0.0LFFvalid_max: 10000LFF</v>
      </c>
      <c r="B255" s="109" t="s">
        <v>1044</v>
      </c>
      <c r="C255" s="109" t="s">
        <v>132</v>
      </c>
      <c r="D255" s="91" t="str">
        <f t="shared" si="22"/>
        <v>mmr of tracer 67</v>
      </c>
      <c r="E255" s="91" t="str">
        <f t="shared" si="23"/>
        <v>mmr_tr67</v>
      </c>
      <c r="F255" s="91">
        <v>1</v>
      </c>
      <c r="G255" s="91" t="s">
        <v>1073</v>
      </c>
      <c r="H255" s="91">
        <f t="shared" si="20"/>
        <v>0</v>
      </c>
      <c r="I255" s="91" t="s">
        <v>1049</v>
      </c>
      <c r="J255" s="91">
        <v>10000</v>
      </c>
      <c r="K255" s="111">
        <f t="shared" si="24"/>
      </c>
      <c r="L255" s="111">
        <f t="shared" si="25"/>
        <v>67</v>
      </c>
    </row>
    <row r="256" spans="1:12" ht="72">
      <c r="A256" s="73" t="str">
        <f t="shared" si="21"/>
        <v>!====LFFvariable_entry: mmr_tr68LFF!====LFFstandard_name: mass_fraction_of_tracer_dry_aerosol_in_airLFFunits:1LFFcell_methods: time: meanLFFlong_name: mmr of tracer 68LFFdimensions: longitude latitude alevel timeLFFvalid_min: 0.0LFFvalid_max: 10000LFF</v>
      </c>
      <c r="B256" s="109" t="s">
        <v>1044</v>
      </c>
      <c r="C256" s="109" t="s">
        <v>132</v>
      </c>
      <c r="D256" s="91" t="str">
        <f t="shared" si="22"/>
        <v>mmr of tracer 68</v>
      </c>
      <c r="E256" s="91" t="str">
        <f t="shared" si="23"/>
        <v>mmr_tr68</v>
      </c>
      <c r="F256" s="91">
        <v>1</v>
      </c>
      <c r="G256" s="91" t="s">
        <v>1073</v>
      </c>
      <c r="H256" s="91">
        <f t="shared" si="20"/>
        <v>0</v>
      </c>
      <c r="I256" s="91" t="s">
        <v>1049</v>
      </c>
      <c r="J256" s="91">
        <v>10000</v>
      </c>
      <c r="K256" s="111">
        <f t="shared" si="24"/>
      </c>
      <c r="L256" s="111">
        <f t="shared" si="25"/>
        <v>68</v>
      </c>
    </row>
    <row r="257" spans="1:12" ht="72">
      <c r="A257" s="73" t="str">
        <f t="shared" si="21"/>
        <v>!====LFFvariable_entry: mmr_tr69LFF!====LFFstandard_name: mass_fraction_of_tracer_dry_aerosol_in_airLFFunits:1LFFcell_methods: time: meanLFFlong_name: mmr of tracer 69LFFdimensions: longitude latitude alevel timeLFFvalid_min: 0.0LFFvalid_max: 10000LFF</v>
      </c>
      <c r="B257" s="109" t="s">
        <v>1044</v>
      </c>
      <c r="C257" s="109" t="s">
        <v>132</v>
      </c>
      <c r="D257" s="91" t="str">
        <f t="shared" si="22"/>
        <v>mmr of tracer 69</v>
      </c>
      <c r="E257" s="91" t="str">
        <f t="shared" si="23"/>
        <v>mmr_tr69</v>
      </c>
      <c r="F257" s="91">
        <v>1</v>
      </c>
      <c r="G257" s="91" t="s">
        <v>1073</v>
      </c>
      <c r="H257" s="91">
        <f t="shared" si="20"/>
        <v>0</v>
      </c>
      <c r="I257" s="91" t="s">
        <v>1049</v>
      </c>
      <c r="J257" s="91">
        <v>10000</v>
      </c>
      <c r="K257" s="111">
        <f t="shared" si="24"/>
      </c>
      <c r="L257" s="111">
        <f t="shared" si="25"/>
        <v>69</v>
      </c>
    </row>
    <row r="258" spans="1:12" ht="72">
      <c r="A258" s="73" t="str">
        <f t="shared" si="21"/>
        <v>!====LFFvariable_entry: mmr_tr70LFF!====LFFstandard_name: mass_fraction_of_tracer_dry_aerosol_in_airLFFunits:1LFFcell_methods: time: meanLFFlong_name: mmr of tracer 70LFFdimensions: longitude latitude alevel timeLFFvalid_min: 0.0LFFvalid_max: 10000LFF</v>
      </c>
      <c r="B258" s="109" t="s">
        <v>1044</v>
      </c>
      <c r="C258" s="109" t="s">
        <v>132</v>
      </c>
      <c r="D258" s="91" t="str">
        <f t="shared" si="22"/>
        <v>mmr of tracer 70</v>
      </c>
      <c r="E258" s="91" t="str">
        <f t="shared" si="23"/>
        <v>mmr_tr70</v>
      </c>
      <c r="F258" s="91">
        <v>1</v>
      </c>
      <c r="G258" s="91" t="s">
        <v>1073</v>
      </c>
      <c r="H258" s="91">
        <f t="shared" si="20"/>
        <v>0</v>
      </c>
      <c r="I258" s="91" t="s">
        <v>1049</v>
      </c>
      <c r="J258" s="91">
        <v>10000</v>
      </c>
      <c r="K258" s="111">
        <f t="shared" si="24"/>
      </c>
      <c r="L258" s="111">
        <f t="shared" si="25"/>
        <v>70</v>
      </c>
    </row>
    <row r="259" spans="1:12" ht="72">
      <c r="A259" s="73" t="str">
        <f t="shared" si="21"/>
        <v>!====LFFvariable_entry: mmr_tr71LFF!====LFFstandard_name: mass_fraction_of_tracer_dry_aerosol_in_airLFFunits:1LFFcell_methods: time: meanLFFlong_name: mmr of tracer 71LFFdimensions: longitude latitude alevel timeLFFvalid_min: 0.0LFFvalid_max: 10000LFF</v>
      </c>
      <c r="B259" s="109" t="s">
        <v>1044</v>
      </c>
      <c r="C259" s="109" t="s">
        <v>132</v>
      </c>
      <c r="D259" s="91" t="str">
        <f t="shared" si="22"/>
        <v>mmr of tracer 71</v>
      </c>
      <c r="E259" s="91" t="str">
        <f t="shared" si="23"/>
        <v>mmr_tr71</v>
      </c>
      <c r="F259" s="91">
        <v>1</v>
      </c>
      <c r="G259" s="91" t="s">
        <v>1073</v>
      </c>
      <c r="H259" s="91">
        <f t="shared" si="20"/>
        <v>0</v>
      </c>
      <c r="I259" s="91" t="s">
        <v>1049</v>
      </c>
      <c r="J259" s="91">
        <v>10000</v>
      </c>
      <c r="K259" s="111">
        <f t="shared" si="24"/>
      </c>
      <c r="L259" s="111">
        <f t="shared" si="25"/>
        <v>71</v>
      </c>
    </row>
    <row r="260" spans="1:12" ht="72">
      <c r="A260" s="73" t="str">
        <f t="shared" si="21"/>
        <v>!====LFFvariable_entry: mmr_tr72LFF!====LFFstandard_name: mass_fraction_of_tracer_dry_aerosol_in_airLFFunits:1LFFcell_methods: time: meanLFFlong_name: mmr of tracer 72LFFdimensions: longitude latitude alevel timeLFFvalid_min: 0.0LFFvalid_max: 10000LFF</v>
      </c>
      <c r="B260" s="109" t="s">
        <v>1044</v>
      </c>
      <c r="C260" s="109" t="s">
        <v>132</v>
      </c>
      <c r="D260" s="91" t="str">
        <f t="shared" si="22"/>
        <v>mmr of tracer 72</v>
      </c>
      <c r="E260" s="91" t="str">
        <f t="shared" si="23"/>
        <v>mmr_tr72</v>
      </c>
      <c r="F260" s="91">
        <v>1</v>
      </c>
      <c r="G260" s="91" t="s">
        <v>1073</v>
      </c>
      <c r="H260" s="91">
        <f t="shared" si="20"/>
        <v>0</v>
      </c>
      <c r="I260" s="91" t="s">
        <v>1049</v>
      </c>
      <c r="J260" s="91">
        <v>10000</v>
      </c>
      <c r="K260" s="111">
        <f t="shared" si="24"/>
      </c>
      <c r="L260" s="111">
        <f t="shared" si="25"/>
        <v>72</v>
      </c>
    </row>
    <row r="261" spans="1:12" ht="72">
      <c r="A261" s="73" t="str">
        <f t="shared" si="21"/>
        <v>!====LFFvariable_entry: mmr_tr73LFF!====LFFstandard_name: mass_fraction_of_tracer_dry_aerosol_in_airLFFunits:1LFFcell_methods: time: meanLFFlong_name: mmr of tracer 73LFFdimensions: longitude latitude alevel timeLFFvalid_min: 0.0LFFvalid_max: 10000LFF</v>
      </c>
      <c r="B261" s="109" t="s">
        <v>1044</v>
      </c>
      <c r="C261" s="109" t="s">
        <v>132</v>
      </c>
      <c r="D261" s="91" t="str">
        <f t="shared" si="22"/>
        <v>mmr of tracer 73</v>
      </c>
      <c r="E261" s="91" t="str">
        <f t="shared" si="23"/>
        <v>mmr_tr73</v>
      </c>
      <c r="F261" s="91">
        <v>1</v>
      </c>
      <c r="G261" s="91" t="s">
        <v>1073</v>
      </c>
      <c r="H261" s="91">
        <f t="shared" si="20"/>
        <v>0</v>
      </c>
      <c r="I261" s="91" t="s">
        <v>1049</v>
      </c>
      <c r="J261" s="91">
        <v>10000</v>
      </c>
      <c r="K261" s="111">
        <f t="shared" si="24"/>
      </c>
      <c r="L261" s="111">
        <f t="shared" si="25"/>
        <v>73</v>
      </c>
    </row>
    <row r="262" spans="1:12" ht="72">
      <c r="A262" s="73" t="str">
        <f t="shared" si="21"/>
        <v>!====LFFvariable_entry: mmr_tr74LFF!====LFFstandard_name: mass_fraction_of_tracer_dry_aerosol_in_airLFFunits:1LFFcell_methods: time: meanLFFlong_name: mmr of tracer 74LFFdimensions: longitude latitude alevel timeLFFvalid_min: 0.0LFFvalid_max: 10000LFF</v>
      </c>
      <c r="B262" s="109" t="s">
        <v>1044</v>
      </c>
      <c r="C262" s="109" t="s">
        <v>132</v>
      </c>
      <c r="D262" s="91" t="str">
        <f t="shared" si="22"/>
        <v>mmr of tracer 74</v>
      </c>
      <c r="E262" s="91" t="str">
        <f t="shared" si="23"/>
        <v>mmr_tr74</v>
      </c>
      <c r="F262" s="91">
        <v>1</v>
      </c>
      <c r="G262" s="91" t="s">
        <v>1073</v>
      </c>
      <c r="H262" s="91">
        <f t="shared" si="20"/>
        <v>0</v>
      </c>
      <c r="I262" s="91" t="s">
        <v>1049</v>
      </c>
      <c r="J262" s="91">
        <v>10000</v>
      </c>
      <c r="K262" s="111">
        <f t="shared" si="24"/>
      </c>
      <c r="L262" s="111">
        <f t="shared" si="25"/>
        <v>74</v>
      </c>
    </row>
    <row r="263" spans="1:12" ht="72">
      <c r="A263" s="73" t="str">
        <f t="shared" si="21"/>
        <v>!====LFFvariable_entry: mmr_tr75LFF!====LFFstandard_name: mass_fraction_of_tracer_dry_aerosol_in_airLFFunits:1LFFcell_methods: time: meanLFFlong_name: mmr of tracer 75LFFdimensions: longitude latitude alevel timeLFFvalid_min: 0.0LFFvalid_max: 10000LFF</v>
      </c>
      <c r="B263" s="109" t="s">
        <v>1044</v>
      </c>
      <c r="C263" s="109" t="s">
        <v>132</v>
      </c>
      <c r="D263" s="91" t="str">
        <f t="shared" si="22"/>
        <v>mmr of tracer 75</v>
      </c>
      <c r="E263" s="91" t="str">
        <f t="shared" si="23"/>
        <v>mmr_tr75</v>
      </c>
      <c r="F263" s="91">
        <v>1</v>
      </c>
      <c r="G263" s="91" t="s">
        <v>1073</v>
      </c>
      <c r="H263" s="91">
        <f t="shared" si="20"/>
        <v>0</v>
      </c>
      <c r="I263" s="91" t="s">
        <v>1049</v>
      </c>
      <c r="J263" s="91">
        <v>10000</v>
      </c>
      <c r="K263" s="111">
        <f t="shared" si="24"/>
      </c>
      <c r="L263" s="111">
        <f t="shared" si="25"/>
        <v>75</v>
      </c>
    </row>
    <row r="264" spans="1:12" ht="72">
      <c r="A264" s="73" t="str">
        <f t="shared" si="21"/>
        <v>!====LFFvariable_entry: mmr_tr76LFF!====LFFstandard_name: mass_fraction_of_tracer_dry_aerosol_in_airLFFunits:1LFFcell_methods: time: meanLFFlong_name: mmr of tracer 76LFFdimensions: longitude latitude alevel timeLFFvalid_min: 0.0LFFvalid_max: 10000LFF</v>
      </c>
      <c r="B264" s="109" t="s">
        <v>1044</v>
      </c>
      <c r="C264" s="109" t="s">
        <v>132</v>
      </c>
      <c r="D264" s="91" t="str">
        <f t="shared" si="22"/>
        <v>mmr of tracer 76</v>
      </c>
      <c r="E264" s="91" t="str">
        <f t="shared" si="23"/>
        <v>mmr_tr76</v>
      </c>
      <c r="F264" s="91">
        <v>1</v>
      </c>
      <c r="G264" s="91" t="s">
        <v>1073</v>
      </c>
      <c r="H264" s="91">
        <f t="shared" si="20"/>
        <v>0</v>
      </c>
      <c r="I264" s="91" t="s">
        <v>1049</v>
      </c>
      <c r="J264" s="91">
        <v>10000</v>
      </c>
      <c r="K264" s="111">
        <f t="shared" si="24"/>
      </c>
      <c r="L264" s="111">
        <f t="shared" si="25"/>
        <v>76</v>
      </c>
    </row>
    <row r="265" spans="1:12" ht="72">
      <c r="A265" s="73" t="str">
        <f t="shared" si="21"/>
        <v>!====LFFvariable_entry: mmr_tr77LFF!====LFFstandard_name: mass_fraction_of_tracer_dry_aerosol_in_airLFFunits:1LFFcell_methods: time: meanLFFlong_name: mmr of tracer 77LFFdimensions: longitude latitude alevel timeLFFvalid_min: 0.0LFFvalid_max: 10000LFF</v>
      </c>
      <c r="B265" s="109" t="s">
        <v>1044</v>
      </c>
      <c r="C265" s="109" t="s">
        <v>132</v>
      </c>
      <c r="D265" s="91" t="str">
        <f t="shared" si="22"/>
        <v>mmr of tracer 77</v>
      </c>
      <c r="E265" s="91" t="str">
        <f t="shared" si="23"/>
        <v>mmr_tr77</v>
      </c>
      <c r="F265" s="91">
        <v>1</v>
      </c>
      <c r="G265" s="91" t="s">
        <v>1073</v>
      </c>
      <c r="H265" s="91">
        <f t="shared" si="20"/>
        <v>0</v>
      </c>
      <c r="I265" s="91" t="s">
        <v>1049</v>
      </c>
      <c r="J265" s="91">
        <v>10000</v>
      </c>
      <c r="K265" s="111">
        <f t="shared" si="24"/>
      </c>
      <c r="L265" s="111">
        <f t="shared" si="25"/>
        <v>77</v>
      </c>
    </row>
    <row r="266" spans="1:12" ht="72">
      <c r="A266" s="73" t="str">
        <f t="shared" si="21"/>
        <v>!====LFFvariable_entry: mmr_tr78LFF!====LFFstandard_name: mass_fraction_of_tracer_dry_aerosol_in_airLFFunits:1LFFcell_methods: time: meanLFFlong_name: mmr of tracer 78LFFdimensions: longitude latitude alevel timeLFFvalid_min: 0.0LFFvalid_max: 10000LFF</v>
      </c>
      <c r="B266" s="109" t="s">
        <v>1044</v>
      </c>
      <c r="C266" s="109" t="s">
        <v>132</v>
      </c>
      <c r="D266" s="91" t="str">
        <f t="shared" si="22"/>
        <v>mmr of tracer 78</v>
      </c>
      <c r="E266" s="91" t="str">
        <f t="shared" si="23"/>
        <v>mmr_tr78</v>
      </c>
      <c r="F266" s="91">
        <v>1</v>
      </c>
      <c r="G266" s="91" t="s">
        <v>1073</v>
      </c>
      <c r="H266" s="91">
        <f t="shared" si="20"/>
        <v>0</v>
      </c>
      <c r="I266" s="91" t="s">
        <v>1049</v>
      </c>
      <c r="J266" s="91">
        <v>10000</v>
      </c>
      <c r="K266" s="111">
        <f t="shared" si="24"/>
      </c>
      <c r="L266" s="111">
        <f t="shared" si="25"/>
        <v>78</v>
      </c>
    </row>
    <row r="267" spans="1:12" ht="72">
      <c r="A267" s="73" t="str">
        <f t="shared" si="21"/>
        <v>!====LFFvariable_entry: mmr_tr79LFF!====LFFstandard_name: mass_fraction_of_tracer_dry_aerosol_in_airLFFunits:1LFFcell_methods: time: meanLFFlong_name: mmr of tracer 79LFFdimensions: longitude latitude alevel timeLFFvalid_min: 0.0LFFvalid_max: 10000LFF</v>
      </c>
      <c r="B267" s="109" t="s">
        <v>1044</v>
      </c>
      <c r="C267" s="109" t="s">
        <v>132</v>
      </c>
      <c r="D267" s="91" t="str">
        <f t="shared" si="22"/>
        <v>mmr of tracer 79</v>
      </c>
      <c r="E267" s="91" t="str">
        <f t="shared" si="23"/>
        <v>mmr_tr79</v>
      </c>
      <c r="F267" s="91">
        <v>1</v>
      </c>
      <c r="G267" s="91" t="s">
        <v>1073</v>
      </c>
      <c r="H267" s="91">
        <f t="shared" si="20"/>
        <v>0</v>
      </c>
      <c r="I267" s="91" t="s">
        <v>1049</v>
      </c>
      <c r="J267" s="91">
        <v>10000</v>
      </c>
      <c r="K267" s="111">
        <f t="shared" si="24"/>
      </c>
      <c r="L267" s="111">
        <f t="shared" si="25"/>
        <v>79</v>
      </c>
    </row>
    <row r="268" spans="1:12" ht="72">
      <c r="A268" s="73" t="str">
        <f t="shared" si="21"/>
        <v>!====LFFvariable_entry: mmr_tr80LFF!====LFFstandard_name: mass_fraction_of_tracer_dry_aerosol_in_airLFFunits:1LFFcell_methods: time: meanLFFlong_name: mmr of tracer 80LFFdimensions: longitude latitude alevel timeLFFvalid_min: 0.0LFFvalid_max: 10000LFF</v>
      </c>
      <c r="B268" s="109" t="s">
        <v>1044</v>
      </c>
      <c r="C268" s="109" t="s">
        <v>132</v>
      </c>
      <c r="D268" s="91" t="str">
        <f t="shared" si="22"/>
        <v>mmr of tracer 80</v>
      </c>
      <c r="E268" s="91" t="str">
        <f t="shared" si="23"/>
        <v>mmr_tr80</v>
      </c>
      <c r="F268" s="91">
        <v>1</v>
      </c>
      <c r="G268" s="91" t="s">
        <v>1073</v>
      </c>
      <c r="H268" s="91">
        <f t="shared" si="20"/>
        <v>0</v>
      </c>
      <c r="I268" s="91" t="s">
        <v>1049</v>
      </c>
      <c r="J268" s="91">
        <v>10000</v>
      </c>
      <c r="K268" s="111">
        <f t="shared" si="24"/>
      </c>
      <c r="L268" s="111">
        <f t="shared" si="25"/>
        <v>80</v>
      </c>
    </row>
    <row r="269" spans="1:12" ht="72">
      <c r="A269" s="73" t="str">
        <f t="shared" si="21"/>
        <v>!====LFFvariable_entry: mmr_tr81LFF!====LFFstandard_name: mass_fraction_of_tracer_dry_aerosol_in_airLFFunits:1LFFcell_methods: time: meanLFFlong_name: mmr of tracer 81LFFdimensions: longitude latitude alevel timeLFFvalid_min: 0.0LFFvalid_max: 10000LFF</v>
      </c>
      <c r="B269" s="109" t="s">
        <v>1044</v>
      </c>
      <c r="C269" s="109" t="s">
        <v>132</v>
      </c>
      <c r="D269" s="91" t="str">
        <f t="shared" si="22"/>
        <v>mmr of tracer 81</v>
      </c>
      <c r="E269" s="91" t="str">
        <f t="shared" si="23"/>
        <v>mmr_tr81</v>
      </c>
      <c r="F269" s="91">
        <v>1</v>
      </c>
      <c r="G269" s="91" t="s">
        <v>1073</v>
      </c>
      <c r="H269" s="91">
        <f t="shared" si="20"/>
        <v>0</v>
      </c>
      <c r="I269" s="91" t="s">
        <v>1049</v>
      </c>
      <c r="J269" s="91">
        <v>10000</v>
      </c>
      <c r="K269" s="111">
        <f t="shared" si="24"/>
      </c>
      <c r="L269" s="111">
        <f t="shared" si="25"/>
        <v>81</v>
      </c>
    </row>
    <row r="270" spans="1:12" ht="72">
      <c r="A270" s="73" t="str">
        <f t="shared" si="21"/>
        <v>!====LFFvariable_entry: mmr_tr82LFF!====LFFstandard_name: mass_fraction_of_tracer_dry_aerosol_in_airLFFunits:1LFFcell_methods: time: meanLFFlong_name: mmr of tracer 82LFFdimensions: longitude latitude alevel timeLFFvalid_min: 0.0LFFvalid_max: 10000LFF</v>
      </c>
      <c r="B270" s="109" t="s">
        <v>1044</v>
      </c>
      <c r="C270" s="109" t="s">
        <v>132</v>
      </c>
      <c r="D270" s="91" t="str">
        <f t="shared" si="22"/>
        <v>mmr of tracer 82</v>
      </c>
      <c r="E270" s="91" t="str">
        <f t="shared" si="23"/>
        <v>mmr_tr82</v>
      </c>
      <c r="F270" s="91">
        <v>1</v>
      </c>
      <c r="G270" s="91" t="s">
        <v>1073</v>
      </c>
      <c r="H270" s="91">
        <f t="shared" si="20"/>
        <v>0</v>
      </c>
      <c r="I270" s="91" t="s">
        <v>1049</v>
      </c>
      <c r="J270" s="91">
        <v>10000</v>
      </c>
      <c r="K270" s="111">
        <f t="shared" si="24"/>
      </c>
      <c r="L270" s="111">
        <f t="shared" si="25"/>
        <v>82</v>
      </c>
    </row>
    <row r="271" spans="1:12" ht="72">
      <c r="A271" s="73" t="str">
        <f t="shared" si="21"/>
        <v>!====LFFvariable_entry: mmr_tr83LFF!====LFFstandard_name: mass_fraction_of_tracer_dry_aerosol_in_airLFFunits:1LFFcell_methods: time: meanLFFlong_name: mmr of tracer 83LFFdimensions: longitude latitude alevel timeLFFvalid_min: 0.0LFFvalid_max: 10000LFF</v>
      </c>
      <c r="B271" s="109" t="s">
        <v>1044</v>
      </c>
      <c r="C271" s="109" t="s">
        <v>132</v>
      </c>
      <c r="D271" s="91" t="str">
        <f t="shared" si="22"/>
        <v>mmr of tracer 83</v>
      </c>
      <c r="E271" s="91" t="str">
        <f t="shared" si="23"/>
        <v>mmr_tr83</v>
      </c>
      <c r="F271" s="91">
        <v>1</v>
      </c>
      <c r="G271" s="91" t="s">
        <v>1073</v>
      </c>
      <c r="H271" s="91">
        <f t="shared" si="20"/>
        <v>0</v>
      </c>
      <c r="I271" s="91" t="s">
        <v>1049</v>
      </c>
      <c r="J271" s="91">
        <v>10000</v>
      </c>
      <c r="K271" s="111">
        <f t="shared" si="24"/>
      </c>
      <c r="L271" s="111">
        <f t="shared" si="25"/>
        <v>83</v>
      </c>
    </row>
    <row r="272" spans="1:12" ht="72">
      <c r="A272" s="73" t="str">
        <f t="shared" si="21"/>
        <v>!====LFFvariable_entry: mmr_tr84LFF!====LFFstandard_name: mass_fraction_of_tracer_dry_aerosol_in_airLFFunits:1LFFcell_methods: time: meanLFFlong_name: mmr of tracer 84LFFdimensions: longitude latitude alevel timeLFFvalid_min: 0.0LFFvalid_max: 10000LFF</v>
      </c>
      <c r="B272" s="109" t="s">
        <v>1044</v>
      </c>
      <c r="C272" s="109" t="s">
        <v>132</v>
      </c>
      <c r="D272" s="91" t="str">
        <f t="shared" si="22"/>
        <v>mmr of tracer 84</v>
      </c>
      <c r="E272" s="91" t="str">
        <f t="shared" si="23"/>
        <v>mmr_tr84</v>
      </c>
      <c r="F272" s="91">
        <v>1</v>
      </c>
      <c r="G272" s="91" t="s">
        <v>1073</v>
      </c>
      <c r="H272" s="91">
        <f t="shared" si="20"/>
        <v>0</v>
      </c>
      <c r="I272" s="91" t="s">
        <v>1049</v>
      </c>
      <c r="J272" s="91">
        <v>10000</v>
      </c>
      <c r="K272" s="111">
        <f t="shared" si="24"/>
      </c>
      <c r="L272" s="111">
        <f t="shared" si="25"/>
        <v>84</v>
      </c>
    </row>
    <row r="273" spans="1:12" ht="72">
      <c r="A273" s="73" t="str">
        <f t="shared" si="21"/>
        <v>!====LFFvariable_entry: mmr_tr85LFF!====LFFstandard_name: mass_fraction_of_tracer_dry_aerosol_in_airLFFunits:1LFFcell_methods: time: meanLFFlong_name: mmr of tracer 85LFFdimensions: longitude latitude alevel timeLFFvalid_min: 0.0LFFvalid_max: 10000LFF</v>
      </c>
      <c r="B273" s="109" t="s">
        <v>1044</v>
      </c>
      <c r="C273" s="109" t="s">
        <v>132</v>
      </c>
      <c r="D273" s="91" t="str">
        <f t="shared" si="22"/>
        <v>mmr of tracer 85</v>
      </c>
      <c r="E273" s="91" t="str">
        <f t="shared" si="23"/>
        <v>mmr_tr85</v>
      </c>
      <c r="F273" s="91">
        <v>1</v>
      </c>
      <c r="G273" s="91" t="s">
        <v>1073</v>
      </c>
      <c r="H273" s="91">
        <f t="shared" si="20"/>
        <v>0</v>
      </c>
      <c r="I273" s="91" t="s">
        <v>1049</v>
      </c>
      <c r="J273" s="91">
        <v>10000</v>
      </c>
      <c r="K273" s="111">
        <f t="shared" si="24"/>
      </c>
      <c r="L273" s="111">
        <f t="shared" si="25"/>
        <v>85</v>
      </c>
    </row>
    <row r="274" spans="1:12" ht="72">
      <c r="A274" s="73" t="str">
        <f t="shared" si="21"/>
        <v>!====LFFvariable_entry: mmr_tr86LFF!====LFFstandard_name: mass_fraction_of_tracer_dry_aerosol_in_airLFFunits:1LFFcell_methods: time: meanLFFlong_name: mmr of tracer 86LFFdimensions: longitude latitude alevel timeLFFvalid_min: 0.0LFFvalid_max: 10000LFF</v>
      </c>
      <c r="B274" s="109" t="s">
        <v>1044</v>
      </c>
      <c r="C274" s="109" t="s">
        <v>132</v>
      </c>
      <c r="D274" s="91" t="str">
        <f t="shared" si="22"/>
        <v>mmr of tracer 86</v>
      </c>
      <c r="E274" s="91" t="str">
        <f t="shared" si="23"/>
        <v>mmr_tr86</v>
      </c>
      <c r="F274" s="91">
        <v>1</v>
      </c>
      <c r="G274" s="91" t="s">
        <v>1073</v>
      </c>
      <c r="H274" s="91">
        <f t="shared" si="20"/>
        <v>0</v>
      </c>
      <c r="I274" s="91" t="s">
        <v>1049</v>
      </c>
      <c r="J274" s="91">
        <v>10000</v>
      </c>
      <c r="K274" s="111">
        <f t="shared" si="24"/>
      </c>
      <c r="L274" s="111">
        <f t="shared" si="25"/>
        <v>86</v>
      </c>
    </row>
    <row r="275" spans="1:12" ht="72">
      <c r="A275" s="73" t="str">
        <f t="shared" si="21"/>
        <v>!====LFFvariable_entry: mmr_tr87LFF!====LFFstandard_name: mass_fraction_of_tracer_dry_aerosol_in_airLFFunits:1LFFcell_methods: time: meanLFFlong_name: mmr of tracer 87LFFdimensions: longitude latitude alevel timeLFFvalid_min: 0.0LFFvalid_max: 10000LFF</v>
      </c>
      <c r="B275" s="109" t="s">
        <v>1044</v>
      </c>
      <c r="C275" s="109" t="s">
        <v>132</v>
      </c>
      <c r="D275" s="91" t="str">
        <f t="shared" si="22"/>
        <v>mmr of tracer 87</v>
      </c>
      <c r="E275" s="91" t="str">
        <f t="shared" si="23"/>
        <v>mmr_tr87</v>
      </c>
      <c r="F275" s="91">
        <v>1</v>
      </c>
      <c r="G275" s="91" t="s">
        <v>1073</v>
      </c>
      <c r="H275" s="91">
        <f t="shared" si="20"/>
        <v>0</v>
      </c>
      <c r="I275" s="91" t="s">
        <v>1049</v>
      </c>
      <c r="J275" s="91">
        <v>10000</v>
      </c>
      <c r="K275" s="111">
        <f t="shared" si="24"/>
      </c>
      <c r="L275" s="111">
        <f t="shared" si="25"/>
        <v>87</v>
      </c>
    </row>
    <row r="276" spans="1:12" ht="72">
      <c r="A276" s="73" t="str">
        <f t="shared" si="21"/>
        <v>!====LFFvariable_entry: mmr_tr88LFF!====LFFstandard_name: mass_fraction_of_tracer_dry_aerosol_in_airLFFunits:1LFFcell_methods: time: meanLFFlong_name: mmr of tracer 88LFFdimensions: longitude latitude alevel timeLFFvalid_min: 0.0LFFvalid_max: 10000LFF</v>
      </c>
      <c r="B276" s="109" t="s">
        <v>1044</v>
      </c>
      <c r="C276" s="109" t="s">
        <v>132</v>
      </c>
      <c r="D276" s="91" t="str">
        <f t="shared" si="22"/>
        <v>mmr of tracer 88</v>
      </c>
      <c r="E276" s="91" t="str">
        <f t="shared" si="23"/>
        <v>mmr_tr88</v>
      </c>
      <c r="F276" s="91">
        <v>1</v>
      </c>
      <c r="G276" s="91" t="s">
        <v>1073</v>
      </c>
      <c r="H276" s="91">
        <f t="shared" si="20"/>
        <v>0</v>
      </c>
      <c r="I276" s="91" t="s">
        <v>1049</v>
      </c>
      <c r="J276" s="91">
        <v>10000</v>
      </c>
      <c r="K276" s="111">
        <f t="shared" si="24"/>
      </c>
      <c r="L276" s="111">
        <f t="shared" si="25"/>
        <v>88</v>
      </c>
    </row>
    <row r="277" spans="1:12" ht="72">
      <c r="A277" s="73" t="str">
        <f t="shared" si="21"/>
        <v>!====LFFvariable_entry: mmr_tr89LFF!====LFFstandard_name: mass_fraction_of_tracer_dry_aerosol_in_airLFFunits:1LFFcell_methods: time: meanLFFlong_name: mmr of tracer 89LFFdimensions: longitude latitude alevel timeLFFvalid_min: 0.0LFFvalid_max: 10000LFF</v>
      </c>
      <c r="B277" s="109" t="s">
        <v>1044</v>
      </c>
      <c r="C277" s="109" t="s">
        <v>132</v>
      </c>
      <c r="D277" s="91" t="str">
        <f t="shared" si="22"/>
        <v>mmr of tracer 89</v>
      </c>
      <c r="E277" s="91" t="str">
        <f t="shared" si="23"/>
        <v>mmr_tr89</v>
      </c>
      <c r="F277" s="91">
        <v>1</v>
      </c>
      <c r="G277" s="91" t="s">
        <v>1073</v>
      </c>
      <c r="H277" s="91">
        <f t="shared" si="20"/>
        <v>0</v>
      </c>
      <c r="I277" s="91" t="s">
        <v>1049</v>
      </c>
      <c r="J277" s="91">
        <v>10000</v>
      </c>
      <c r="K277" s="111">
        <f t="shared" si="24"/>
      </c>
      <c r="L277" s="111">
        <f t="shared" si="25"/>
        <v>89</v>
      </c>
    </row>
    <row r="278" spans="1:12" ht="72">
      <c r="A278" s="73" t="str">
        <f t="shared" si="21"/>
        <v>!====LFFvariable_entry: mmr_tr90LFF!====LFFstandard_name: mass_fraction_of_tracer_dry_aerosol_in_airLFFunits:1LFFcell_methods: time: meanLFFlong_name: mmr of tracer 90LFFdimensions: longitude latitude alevel timeLFFvalid_min: 0.0LFFvalid_max: 10000LFF</v>
      </c>
      <c r="B278" s="109" t="s">
        <v>1044</v>
      </c>
      <c r="C278" s="109" t="s">
        <v>132</v>
      </c>
      <c r="D278" s="91" t="str">
        <f t="shared" si="22"/>
        <v>mmr of tracer 90</v>
      </c>
      <c r="E278" s="91" t="str">
        <f t="shared" si="23"/>
        <v>mmr_tr90</v>
      </c>
      <c r="F278" s="91">
        <v>1</v>
      </c>
      <c r="G278" s="91" t="s">
        <v>1073</v>
      </c>
      <c r="H278" s="91">
        <f t="shared" si="20"/>
        <v>0</v>
      </c>
      <c r="I278" s="91" t="s">
        <v>1049</v>
      </c>
      <c r="J278" s="91">
        <v>10000</v>
      </c>
      <c r="K278" s="111">
        <f t="shared" si="24"/>
      </c>
      <c r="L278" s="111">
        <f t="shared" si="25"/>
        <v>90</v>
      </c>
    </row>
    <row r="279" spans="1:12" ht="72">
      <c r="A279" s="73" t="str">
        <f t="shared" si="21"/>
        <v>!====LFFvariable_entry: mmr_tr91LFF!====LFFstandard_name: mass_fraction_of_tracer_dry_aerosol_in_airLFFunits:1LFFcell_methods: time: meanLFFlong_name: mmr of tracer 91LFFdimensions: longitude latitude alevel timeLFFvalid_min: 0.0LFFvalid_max: 10000LFF</v>
      </c>
      <c r="B279" s="109" t="s">
        <v>1044</v>
      </c>
      <c r="C279" s="109" t="s">
        <v>132</v>
      </c>
      <c r="D279" s="91" t="str">
        <f t="shared" si="22"/>
        <v>mmr of tracer 91</v>
      </c>
      <c r="E279" s="91" t="str">
        <f t="shared" si="23"/>
        <v>mmr_tr91</v>
      </c>
      <c r="F279" s="91">
        <v>1</v>
      </c>
      <c r="G279" s="91" t="s">
        <v>1073</v>
      </c>
      <c r="H279" s="91">
        <f t="shared" si="20"/>
        <v>0</v>
      </c>
      <c r="I279" s="91" t="s">
        <v>1049</v>
      </c>
      <c r="J279" s="91">
        <v>10000</v>
      </c>
      <c r="K279" s="111">
        <f t="shared" si="24"/>
      </c>
      <c r="L279" s="111">
        <f t="shared" si="25"/>
        <v>91</v>
      </c>
    </row>
    <row r="280" spans="1:12" ht="72">
      <c r="A280" s="73" t="str">
        <f t="shared" si="21"/>
        <v>!====LFFvariable_entry: mmr_tr92LFF!====LFFstandard_name: mass_fraction_of_tracer_dry_aerosol_in_airLFFunits:1LFFcell_methods: time: meanLFFlong_name: mmr of tracer 92LFFdimensions: longitude latitude alevel timeLFFvalid_min: 0.0LFFvalid_max: 10000LFF</v>
      </c>
      <c r="B280" s="109" t="s">
        <v>1044</v>
      </c>
      <c r="C280" s="109" t="s">
        <v>132</v>
      </c>
      <c r="D280" s="91" t="str">
        <f t="shared" si="22"/>
        <v>mmr of tracer 92</v>
      </c>
      <c r="E280" s="91" t="str">
        <f t="shared" si="23"/>
        <v>mmr_tr92</v>
      </c>
      <c r="F280" s="91">
        <v>1</v>
      </c>
      <c r="G280" s="91" t="s">
        <v>1073</v>
      </c>
      <c r="H280" s="91">
        <f t="shared" si="20"/>
        <v>0</v>
      </c>
      <c r="I280" s="91" t="s">
        <v>1049</v>
      </c>
      <c r="J280" s="91">
        <v>10000</v>
      </c>
      <c r="K280" s="111">
        <f t="shared" si="24"/>
      </c>
      <c r="L280" s="111">
        <f t="shared" si="25"/>
        <v>92</v>
      </c>
    </row>
    <row r="281" spans="1:12" ht="72">
      <c r="A281" s="73" t="str">
        <f t="shared" si="21"/>
        <v>!====LFFvariable_entry: mmr_tr93LFF!====LFFstandard_name: mass_fraction_of_tracer_dry_aerosol_in_airLFFunits:1LFFcell_methods: time: meanLFFlong_name: mmr of tracer 93LFFdimensions: longitude latitude alevel timeLFFvalid_min: 0.0LFFvalid_max: 10000LFF</v>
      </c>
      <c r="B281" s="109" t="s">
        <v>1044</v>
      </c>
      <c r="C281" s="109" t="s">
        <v>132</v>
      </c>
      <c r="D281" s="91" t="str">
        <f t="shared" si="22"/>
        <v>mmr of tracer 93</v>
      </c>
      <c r="E281" s="91" t="str">
        <f t="shared" si="23"/>
        <v>mmr_tr93</v>
      </c>
      <c r="F281" s="91">
        <v>1</v>
      </c>
      <c r="G281" s="91" t="s">
        <v>1073</v>
      </c>
      <c r="H281" s="91">
        <f t="shared" si="20"/>
        <v>0</v>
      </c>
      <c r="I281" s="91" t="s">
        <v>1049</v>
      </c>
      <c r="J281" s="91">
        <v>10000</v>
      </c>
      <c r="K281" s="111">
        <f t="shared" si="24"/>
      </c>
      <c r="L281" s="111">
        <f t="shared" si="25"/>
        <v>93</v>
      </c>
    </row>
    <row r="282" spans="1:12" ht="72">
      <c r="A282" s="73" t="str">
        <f t="shared" si="21"/>
        <v>!====LFFvariable_entry: mmr_tr94LFF!====LFFstandard_name: mass_fraction_of_tracer_dry_aerosol_in_airLFFunits:1LFFcell_methods: time: meanLFFlong_name: mmr of tracer 94LFFdimensions: longitude latitude alevel timeLFFvalid_min: 0.0LFFvalid_max: 10000LFF</v>
      </c>
      <c r="B282" s="109" t="s">
        <v>1044</v>
      </c>
      <c r="C282" s="109" t="s">
        <v>132</v>
      </c>
      <c r="D282" s="91" t="str">
        <f t="shared" si="22"/>
        <v>mmr of tracer 94</v>
      </c>
      <c r="E282" s="91" t="str">
        <f t="shared" si="23"/>
        <v>mmr_tr94</v>
      </c>
      <c r="F282" s="91">
        <v>1</v>
      </c>
      <c r="G282" s="91" t="s">
        <v>1073</v>
      </c>
      <c r="H282" s="91">
        <f t="shared" si="20"/>
        <v>0</v>
      </c>
      <c r="I282" s="91" t="s">
        <v>1049</v>
      </c>
      <c r="J282" s="91">
        <v>10000</v>
      </c>
      <c r="K282" s="111">
        <f t="shared" si="24"/>
      </c>
      <c r="L282" s="111">
        <f t="shared" si="25"/>
        <v>94</v>
      </c>
    </row>
    <row r="283" spans="1:12" ht="72">
      <c r="A283" s="73" t="str">
        <f t="shared" si="21"/>
        <v>!====LFFvariable_entry: mmr_tr95LFF!====LFFstandard_name: mass_fraction_of_tracer_dry_aerosol_in_airLFFunits:1LFFcell_methods: time: meanLFFlong_name: mmr of tracer 95LFFdimensions: longitude latitude alevel timeLFFvalid_min: 0.0LFFvalid_max: 10000LFF</v>
      </c>
      <c r="B283" s="109" t="s">
        <v>1044</v>
      </c>
      <c r="C283" s="109" t="s">
        <v>132</v>
      </c>
      <c r="D283" s="91" t="str">
        <f t="shared" si="22"/>
        <v>mmr of tracer 95</v>
      </c>
      <c r="E283" s="91" t="str">
        <f t="shared" si="23"/>
        <v>mmr_tr95</v>
      </c>
      <c r="F283" s="91">
        <v>1</v>
      </c>
      <c r="G283" s="91" t="s">
        <v>1073</v>
      </c>
      <c r="H283" s="91">
        <f t="shared" si="20"/>
        <v>0</v>
      </c>
      <c r="I283" s="91" t="s">
        <v>1049</v>
      </c>
      <c r="J283" s="91">
        <v>10000</v>
      </c>
      <c r="K283" s="111">
        <f t="shared" si="24"/>
      </c>
      <c r="L283" s="111">
        <f t="shared" si="25"/>
        <v>95</v>
      </c>
    </row>
    <row r="284" spans="1:12" ht="72">
      <c r="A284" s="73" t="str">
        <f t="shared" si="21"/>
        <v>!====LFFvariable_entry: mmr_tr96LFF!====LFFstandard_name: mass_fraction_of_tracer_dry_aerosol_in_airLFFunits:1LFFcell_methods: time: meanLFFlong_name: mmr of tracer 96LFFdimensions: longitude latitude alevel timeLFFvalid_min: 0.0LFFvalid_max: 10000LFF</v>
      </c>
      <c r="B284" s="109" t="s">
        <v>1044</v>
      </c>
      <c r="C284" s="109" t="s">
        <v>132</v>
      </c>
      <c r="D284" s="91" t="str">
        <f t="shared" si="22"/>
        <v>mmr of tracer 96</v>
      </c>
      <c r="E284" s="91" t="str">
        <f t="shared" si="23"/>
        <v>mmr_tr96</v>
      </c>
      <c r="F284" s="91">
        <v>1</v>
      </c>
      <c r="G284" s="91" t="s">
        <v>1073</v>
      </c>
      <c r="H284" s="91">
        <f aca="true" t="shared" si="26" ref="H284:H289">COUNTIF(E$142:E$188,E284)</f>
        <v>0</v>
      </c>
      <c r="I284" s="91" t="s">
        <v>1049</v>
      </c>
      <c r="J284" s="91">
        <v>10000</v>
      </c>
      <c r="K284" s="111">
        <f t="shared" si="24"/>
      </c>
      <c r="L284" s="111">
        <f t="shared" si="25"/>
        <v>96</v>
      </c>
    </row>
    <row r="285" spans="1:12" ht="72">
      <c r="A285" s="73" t="str">
        <f t="shared" si="21"/>
        <v>!====LFFvariable_entry: mmr_tr97LFF!====LFFstandard_name: mass_fraction_of_tracer_dry_aerosol_in_airLFFunits:1LFFcell_methods: time: meanLFFlong_name: mmr of tracer 97LFFdimensions: longitude latitude alevel timeLFFvalid_min: 0.0LFFvalid_max: 10000LFF</v>
      </c>
      <c r="B285" s="109" t="s">
        <v>1044</v>
      </c>
      <c r="C285" s="109" t="s">
        <v>132</v>
      </c>
      <c r="D285" s="91" t="str">
        <f t="shared" si="22"/>
        <v>mmr of tracer 97</v>
      </c>
      <c r="E285" s="91" t="str">
        <f t="shared" si="23"/>
        <v>mmr_tr97</v>
      </c>
      <c r="F285" s="91">
        <v>1</v>
      </c>
      <c r="G285" s="91" t="s">
        <v>1073</v>
      </c>
      <c r="H285" s="91">
        <f t="shared" si="26"/>
        <v>0</v>
      </c>
      <c r="I285" s="91" t="s">
        <v>1049</v>
      </c>
      <c r="J285" s="91">
        <v>10000</v>
      </c>
      <c r="K285" s="111">
        <f t="shared" si="24"/>
      </c>
      <c r="L285" s="111">
        <f t="shared" si="25"/>
        <v>97</v>
      </c>
    </row>
    <row r="286" spans="1:12" ht="72">
      <c r="A286" s="73" t="str">
        <f t="shared" si="21"/>
        <v>!====LFFvariable_entry: mmr_tr98LFF!====LFFstandard_name: mass_fraction_of_tracer_dry_aerosol_in_airLFFunits:1LFFcell_methods: time: meanLFFlong_name: mmr of tracer 98LFFdimensions: longitude latitude alevel timeLFFvalid_min: 0.0LFFvalid_max: 10000LFF</v>
      </c>
      <c r="B286" s="109" t="s">
        <v>1044</v>
      </c>
      <c r="C286" s="109" t="s">
        <v>132</v>
      </c>
      <c r="D286" s="91" t="str">
        <f t="shared" si="22"/>
        <v>mmr of tracer 98</v>
      </c>
      <c r="E286" s="91" t="str">
        <f t="shared" si="23"/>
        <v>mmr_tr98</v>
      </c>
      <c r="F286" s="91">
        <v>1</v>
      </c>
      <c r="G286" s="91" t="s">
        <v>1073</v>
      </c>
      <c r="H286" s="91">
        <f t="shared" si="26"/>
        <v>0</v>
      </c>
      <c r="I286" s="91" t="s">
        <v>1049</v>
      </c>
      <c r="J286" s="91">
        <v>10000</v>
      </c>
      <c r="K286" s="111">
        <f t="shared" si="24"/>
      </c>
      <c r="L286" s="111">
        <f t="shared" si="25"/>
        <v>98</v>
      </c>
    </row>
    <row r="287" spans="1:12" ht="72">
      <c r="A287" s="73" t="str">
        <f t="shared" si="21"/>
        <v>!====LFFvariable_entry: mmr_tr99LFF!====LFFstandard_name: mass_fraction_of_tracer_dry_aerosol_in_airLFFunits:1LFFcell_methods: time: meanLFFlong_name: mmr of tracer 99LFFdimensions: longitude latitude alevel timeLFFvalid_min: 0.0LFFvalid_max: 10000LFF</v>
      </c>
      <c r="B287" s="109" t="s">
        <v>1044</v>
      </c>
      <c r="C287" s="109" t="s">
        <v>132</v>
      </c>
      <c r="D287" s="91" t="str">
        <f t="shared" si="22"/>
        <v>mmr of tracer 99</v>
      </c>
      <c r="E287" s="91" t="str">
        <f t="shared" si="23"/>
        <v>mmr_tr99</v>
      </c>
      <c r="F287" s="91">
        <v>1</v>
      </c>
      <c r="G287" s="91" t="s">
        <v>1073</v>
      </c>
      <c r="H287" s="91">
        <f t="shared" si="26"/>
        <v>0</v>
      </c>
      <c r="I287" s="91" t="s">
        <v>1049</v>
      </c>
      <c r="J287" s="91">
        <v>10000</v>
      </c>
      <c r="K287" s="111">
        <f t="shared" si="24"/>
      </c>
      <c r="L287" s="111">
        <f t="shared" si="25"/>
        <v>99</v>
      </c>
    </row>
    <row r="288" spans="1:12" ht="72">
      <c r="A288" s="73" t="str">
        <f t="shared" si="21"/>
        <v>!====LFFvariable_entry: mmr_tr100LFF!====LFFstandard_name: mass_fraction_of_tracer_dry_aerosol_in_airLFFunits:1LFFcell_methods: time: meanLFFlong_name: mmr of tracer 100LFFdimensions: longitude latitude alevel timeLFFvalid_min: 0.0LFFvalid_max: 10000LFF</v>
      </c>
      <c r="B288" s="109" t="s">
        <v>1044</v>
      </c>
      <c r="C288" s="109" t="s">
        <v>132</v>
      </c>
      <c r="D288" s="91" t="str">
        <f t="shared" si="22"/>
        <v>mmr of tracer 100</v>
      </c>
      <c r="E288" s="91" t="str">
        <f t="shared" si="23"/>
        <v>mmr_tr100</v>
      </c>
      <c r="F288" s="91">
        <v>1</v>
      </c>
      <c r="G288" s="91" t="s">
        <v>1073</v>
      </c>
      <c r="H288" s="91">
        <f t="shared" si="26"/>
        <v>0</v>
      </c>
      <c r="I288" s="91" t="s">
        <v>1049</v>
      </c>
      <c r="J288" s="91">
        <v>10000</v>
      </c>
      <c r="K288" s="111">
        <f t="shared" si="24"/>
      </c>
      <c r="L288" s="111">
        <f t="shared" si="25"/>
        <v>100</v>
      </c>
    </row>
    <row r="289" spans="1:12" ht="84">
      <c r="A289" s="73" t="str">
        <f>IF(ISTEXT(E289),"!====LFFvariable_entry: "&amp;E289&amp;"LFF!====LFF"&amp;"standard_name: "&amp;G289&amp;"LFF"&amp;"units:"&amp;F289&amp;"LFF"&amp;(IF(ISTEXT(C289),"cell_methods: "&amp;C289&amp;"LFF",""))&amp;"long_name: "&amp;D289&amp;"LFF"&amp;"dimensions: "&amp;B289&amp;"LFF"&amp;(IF(LEN(K289)&gt;0,"positive: "&amp;K289&amp;"LFF",""))&amp;"valid_min: "&amp;I289&amp;"LFF"&amp;"valid_max: "&amp;J289&amp;"LFF","")</f>
        <v>!====LFFvariable_entry: conccn_mode01LFF!====LFFstandard_name: number_concentration_of_ambient_aerosol_in_airLFFunits:m-3LFFcell_methods: time: meanLFFlong_name: number concentration of mode  01LFFdimensions: longitude latitude alevel timeLFFvalid_min: 0.0LFFvalid_max: 10000LFF</v>
      </c>
      <c r="B289" s="109" t="s">
        <v>1044</v>
      </c>
      <c r="C289" s="109" t="s">
        <v>132</v>
      </c>
      <c r="D289" s="91" t="str">
        <f>"number concentration of mode  "&amp;TEXT(L289,"00")</f>
        <v>number concentration of mode  01</v>
      </c>
      <c r="E289" s="91" t="str">
        <f>"conccn_mode"&amp;TEXT(L289,"00")</f>
        <v>conccn_mode01</v>
      </c>
      <c r="F289" s="91" t="s">
        <v>236</v>
      </c>
      <c r="G289" s="91" t="s">
        <v>1010</v>
      </c>
      <c r="H289" s="91">
        <f t="shared" si="26"/>
        <v>0</v>
      </c>
      <c r="I289" s="91" t="s">
        <v>1049</v>
      </c>
      <c r="J289" s="91">
        <v>10000</v>
      </c>
      <c r="K289" s="111">
        <f>IF(LEFT(E289,3)="wet","down",IF(LEFT(E289,3)="dry","down",IF(LEFT(E289,3)="sed","down",IF(LEFT(E289,4)="prec","down",IF(LEFT(E289,3)="emi","up","")))))&amp;IF(ISNUMBER(SEARCH("down",D289&amp;G289)),"down",IF(ISNUMBER(SEARCH("up",D289&amp;G289)),"up",""))</f>
      </c>
      <c r="L289" s="111">
        <v>1</v>
      </c>
    </row>
    <row r="290" spans="1:12" ht="84">
      <c r="A290" s="73" t="str">
        <f aca="true" t="shared" si="27" ref="A290:A298">IF(ISTEXT(E290),"!====LFFvariable_entry: "&amp;E290&amp;"LFF!====LFF"&amp;"standard_name: "&amp;G290&amp;"LFF"&amp;"units:"&amp;F290&amp;"LFF"&amp;(IF(ISTEXT(C290),"cell_methods: "&amp;C290&amp;"LFF",""))&amp;"long_name: "&amp;D290&amp;"LFF"&amp;"dimensions: "&amp;B290&amp;"LFF"&amp;(IF(LEN(K290)&gt;0,"positive: "&amp;K290&amp;"LFF",""))&amp;"valid_min: "&amp;I290&amp;"LFF"&amp;"valid_max: "&amp;J290&amp;"LFF","")</f>
        <v>!====LFFvariable_entry: conccn_mode02LFF!====LFFstandard_name: number_concentration_of_ambient_aerosol_in_airLFFunits:m-3LFFcell_methods: time: meanLFFlong_name: number concentration of mode  02LFFdimensions: longitude latitude alevel timeLFFvalid_min: 0.0LFFvalid_max: 10000LFF</v>
      </c>
      <c r="B290" s="109" t="s">
        <v>1044</v>
      </c>
      <c r="C290" s="109" t="s">
        <v>132</v>
      </c>
      <c r="D290" s="91" t="str">
        <f aca="true" t="shared" si="28" ref="D290:D298">"number concentration of mode  "&amp;TEXT(L290,"00")</f>
        <v>number concentration of mode  02</v>
      </c>
      <c r="E290" s="91" t="str">
        <f aca="true" t="shared" si="29" ref="E290:E298">"conccn_mode"&amp;TEXT(L290,"00")</f>
        <v>conccn_mode02</v>
      </c>
      <c r="F290" s="91" t="s">
        <v>236</v>
      </c>
      <c r="G290" s="91" t="s">
        <v>1010</v>
      </c>
      <c r="H290" s="91">
        <f aca="true" t="shared" si="30" ref="H290:H298">COUNTIF(E$142:E$188,E290)</f>
        <v>0</v>
      </c>
      <c r="I290" s="91" t="s">
        <v>1049</v>
      </c>
      <c r="J290" s="91">
        <v>10000</v>
      </c>
      <c r="K290" s="111">
        <f aca="true" t="shared" si="31" ref="K290:K298">IF(LEFT(E290,3)="wet","down",IF(LEFT(E290,3)="dry","down",IF(LEFT(E290,3)="sed","down",IF(LEFT(E290,4)="prec","down",IF(LEFT(E290,3)="emi","up","")))))&amp;IF(ISNUMBER(SEARCH("down",D290&amp;G290)),"down",IF(ISNUMBER(SEARCH("up",D290&amp;G290)),"up",""))</f>
      </c>
      <c r="L290" s="111">
        <f>L289+1</f>
        <v>2</v>
      </c>
    </row>
    <row r="291" spans="1:12" ht="84">
      <c r="A291" s="73" t="str">
        <f t="shared" si="27"/>
        <v>!====LFFvariable_entry: conccn_mode03LFF!====LFFstandard_name: number_concentration_of_ambient_aerosol_in_airLFFunits:m-3LFFcell_methods: time: meanLFFlong_name: number concentration of mode  03LFFdimensions: longitude latitude alevel timeLFFvalid_min: 0.0LFFvalid_max: 10000LFF</v>
      </c>
      <c r="B291" s="109" t="s">
        <v>1044</v>
      </c>
      <c r="C291" s="109" t="s">
        <v>132</v>
      </c>
      <c r="D291" s="91" t="str">
        <f t="shared" si="28"/>
        <v>number concentration of mode  03</v>
      </c>
      <c r="E291" s="91" t="str">
        <f t="shared" si="29"/>
        <v>conccn_mode03</v>
      </c>
      <c r="F291" s="91" t="s">
        <v>236</v>
      </c>
      <c r="G291" s="91" t="s">
        <v>1010</v>
      </c>
      <c r="H291" s="91">
        <f t="shared" si="30"/>
        <v>0</v>
      </c>
      <c r="I291" s="91" t="s">
        <v>1049</v>
      </c>
      <c r="J291" s="91">
        <v>10000</v>
      </c>
      <c r="K291" s="111">
        <f t="shared" si="31"/>
      </c>
      <c r="L291" s="111">
        <f aca="true" t="shared" si="32" ref="L291:L298">L290+1</f>
        <v>3</v>
      </c>
    </row>
    <row r="292" spans="1:12" ht="84">
      <c r="A292" s="73" t="str">
        <f t="shared" si="27"/>
        <v>!====LFFvariable_entry: conccn_mode04LFF!====LFFstandard_name: number_concentration_of_ambient_aerosol_in_airLFFunits:m-3LFFcell_methods: time: meanLFFlong_name: number concentration of mode  04LFFdimensions: longitude latitude alevel timeLFFvalid_min: 0.0LFFvalid_max: 10000LFF</v>
      </c>
      <c r="B292" s="109" t="s">
        <v>1044</v>
      </c>
      <c r="C292" s="109" t="s">
        <v>132</v>
      </c>
      <c r="D292" s="91" t="str">
        <f t="shared" si="28"/>
        <v>number concentration of mode  04</v>
      </c>
      <c r="E292" s="91" t="str">
        <f t="shared" si="29"/>
        <v>conccn_mode04</v>
      </c>
      <c r="F292" s="91" t="s">
        <v>236</v>
      </c>
      <c r="G292" s="91" t="s">
        <v>1010</v>
      </c>
      <c r="H292" s="91">
        <f t="shared" si="30"/>
        <v>0</v>
      </c>
      <c r="I292" s="91" t="s">
        <v>1049</v>
      </c>
      <c r="J292" s="91">
        <v>10000</v>
      </c>
      <c r="K292" s="111">
        <f t="shared" si="31"/>
      </c>
      <c r="L292" s="111">
        <f t="shared" si="32"/>
        <v>4</v>
      </c>
    </row>
    <row r="293" spans="1:12" ht="84">
      <c r="A293" s="73" t="str">
        <f t="shared" si="27"/>
        <v>!====LFFvariable_entry: conccn_mode05LFF!====LFFstandard_name: number_concentration_of_ambient_aerosol_in_airLFFunits:m-3LFFcell_methods: time: meanLFFlong_name: number concentration of mode  05LFFdimensions: longitude latitude alevel timeLFFvalid_min: 0.0LFFvalid_max: 10000LFF</v>
      </c>
      <c r="B293" s="109" t="s">
        <v>1044</v>
      </c>
      <c r="C293" s="109" t="s">
        <v>132</v>
      </c>
      <c r="D293" s="91" t="str">
        <f t="shared" si="28"/>
        <v>number concentration of mode  05</v>
      </c>
      <c r="E293" s="91" t="str">
        <f t="shared" si="29"/>
        <v>conccn_mode05</v>
      </c>
      <c r="F293" s="91" t="s">
        <v>236</v>
      </c>
      <c r="G293" s="91" t="s">
        <v>1010</v>
      </c>
      <c r="H293" s="91">
        <f t="shared" si="30"/>
        <v>0</v>
      </c>
      <c r="I293" s="91" t="s">
        <v>1049</v>
      </c>
      <c r="J293" s="91">
        <v>10000</v>
      </c>
      <c r="K293" s="111">
        <f t="shared" si="31"/>
      </c>
      <c r="L293" s="111">
        <f t="shared" si="32"/>
        <v>5</v>
      </c>
    </row>
    <row r="294" spans="1:12" ht="84">
      <c r="A294" s="73" t="str">
        <f t="shared" si="27"/>
        <v>!====LFFvariable_entry: conccn_mode06LFF!====LFFstandard_name: number_concentration_of_ambient_aerosol_in_airLFFunits:m-3LFFcell_methods: time: meanLFFlong_name: number concentration of mode  06LFFdimensions: longitude latitude alevel timeLFFvalid_min: 0.0LFFvalid_max: 10000LFF</v>
      </c>
      <c r="B294" s="109" t="s">
        <v>1044</v>
      </c>
      <c r="C294" s="109" t="s">
        <v>132</v>
      </c>
      <c r="D294" s="91" t="str">
        <f t="shared" si="28"/>
        <v>number concentration of mode  06</v>
      </c>
      <c r="E294" s="91" t="str">
        <f t="shared" si="29"/>
        <v>conccn_mode06</v>
      </c>
      <c r="F294" s="91" t="s">
        <v>236</v>
      </c>
      <c r="G294" s="91" t="s">
        <v>1010</v>
      </c>
      <c r="H294" s="91">
        <f t="shared" si="30"/>
        <v>0</v>
      </c>
      <c r="I294" s="91" t="s">
        <v>1049</v>
      </c>
      <c r="J294" s="91">
        <v>10000</v>
      </c>
      <c r="K294" s="111">
        <f t="shared" si="31"/>
      </c>
      <c r="L294" s="111">
        <f t="shared" si="32"/>
        <v>6</v>
      </c>
    </row>
    <row r="295" spans="1:12" ht="84">
      <c r="A295" s="73" t="str">
        <f t="shared" si="27"/>
        <v>!====LFFvariable_entry: conccn_mode07LFF!====LFFstandard_name: number_concentration_of_ambient_aerosol_in_airLFFunits:m-3LFFcell_methods: time: meanLFFlong_name: number concentration of mode  07LFFdimensions: longitude latitude alevel timeLFFvalid_min: 0.0LFFvalid_max: 10000LFF</v>
      </c>
      <c r="B295" s="109" t="s">
        <v>1044</v>
      </c>
      <c r="C295" s="109" t="s">
        <v>132</v>
      </c>
      <c r="D295" s="91" t="str">
        <f t="shared" si="28"/>
        <v>number concentration of mode  07</v>
      </c>
      <c r="E295" s="91" t="str">
        <f t="shared" si="29"/>
        <v>conccn_mode07</v>
      </c>
      <c r="F295" s="91" t="s">
        <v>236</v>
      </c>
      <c r="G295" s="91" t="s">
        <v>1010</v>
      </c>
      <c r="H295" s="91">
        <f t="shared" si="30"/>
        <v>0</v>
      </c>
      <c r="I295" s="91" t="s">
        <v>1049</v>
      </c>
      <c r="J295" s="91">
        <v>10000</v>
      </c>
      <c r="K295" s="111">
        <f t="shared" si="31"/>
      </c>
      <c r="L295" s="111">
        <f t="shared" si="32"/>
        <v>7</v>
      </c>
    </row>
    <row r="296" spans="1:12" ht="84">
      <c r="A296" s="73" t="str">
        <f t="shared" si="27"/>
        <v>!====LFFvariable_entry: conccn_mode08LFF!====LFFstandard_name: number_concentration_of_ambient_aerosol_in_airLFFunits:m-3LFFcell_methods: time: meanLFFlong_name: number concentration of mode  08LFFdimensions: longitude latitude alevel timeLFFvalid_min: 0.0LFFvalid_max: 10000LFF</v>
      </c>
      <c r="B296" s="109" t="s">
        <v>1044</v>
      </c>
      <c r="C296" s="109" t="s">
        <v>132</v>
      </c>
      <c r="D296" s="91" t="str">
        <f t="shared" si="28"/>
        <v>number concentration of mode  08</v>
      </c>
      <c r="E296" s="91" t="str">
        <f t="shared" si="29"/>
        <v>conccn_mode08</v>
      </c>
      <c r="F296" s="91" t="s">
        <v>236</v>
      </c>
      <c r="G296" s="91" t="s">
        <v>1010</v>
      </c>
      <c r="H296" s="91">
        <f t="shared" si="30"/>
        <v>0</v>
      </c>
      <c r="I296" s="91" t="s">
        <v>1049</v>
      </c>
      <c r="J296" s="91">
        <v>10000</v>
      </c>
      <c r="K296" s="111">
        <f t="shared" si="31"/>
      </c>
      <c r="L296" s="111">
        <f t="shared" si="32"/>
        <v>8</v>
      </c>
    </row>
    <row r="297" spans="1:12" ht="84">
      <c r="A297" s="73" t="str">
        <f t="shared" si="27"/>
        <v>!====LFFvariable_entry: conccn_mode09LFF!====LFFstandard_name: number_concentration_of_ambient_aerosol_in_airLFFunits:m-3LFFcell_methods: time: meanLFFlong_name: number concentration of mode  09LFFdimensions: longitude latitude alevel timeLFFvalid_min: 0.0LFFvalid_max: 10000LFF</v>
      </c>
      <c r="B297" s="109" t="s">
        <v>1044</v>
      </c>
      <c r="C297" s="109" t="s">
        <v>132</v>
      </c>
      <c r="D297" s="91" t="str">
        <f t="shared" si="28"/>
        <v>number concentration of mode  09</v>
      </c>
      <c r="E297" s="91" t="str">
        <f t="shared" si="29"/>
        <v>conccn_mode09</v>
      </c>
      <c r="F297" s="91" t="s">
        <v>236</v>
      </c>
      <c r="G297" s="91" t="s">
        <v>1010</v>
      </c>
      <c r="H297" s="91">
        <f t="shared" si="30"/>
        <v>0</v>
      </c>
      <c r="I297" s="91" t="s">
        <v>1049</v>
      </c>
      <c r="J297" s="91">
        <v>10000</v>
      </c>
      <c r="K297" s="111">
        <f t="shared" si="31"/>
      </c>
      <c r="L297" s="111">
        <f t="shared" si="32"/>
        <v>9</v>
      </c>
    </row>
    <row r="298" spans="1:12" ht="84">
      <c r="A298" s="73" t="str">
        <f t="shared" si="27"/>
        <v>!====LFFvariable_entry: conccn_mode10LFF!====LFFstandard_name: number_concentration_of_ambient_aerosol_in_airLFFunits:m-3LFFcell_methods: time: meanLFFlong_name: number concentration of mode  10LFFdimensions: longitude latitude alevel timeLFFvalid_min: 0.0LFFvalid_max: 10000LFF</v>
      </c>
      <c r="B298" s="109" t="s">
        <v>1044</v>
      </c>
      <c r="C298" s="109" t="s">
        <v>132</v>
      </c>
      <c r="D298" s="91" t="str">
        <f t="shared" si="28"/>
        <v>number concentration of mode  10</v>
      </c>
      <c r="E298" s="91" t="str">
        <f t="shared" si="29"/>
        <v>conccn_mode10</v>
      </c>
      <c r="F298" s="91" t="s">
        <v>236</v>
      </c>
      <c r="G298" s="91" t="s">
        <v>1010</v>
      </c>
      <c r="H298" s="91">
        <f t="shared" si="30"/>
        <v>0</v>
      </c>
      <c r="I298" s="91" t="s">
        <v>1049</v>
      </c>
      <c r="J298" s="91">
        <v>10000</v>
      </c>
      <c r="K298" s="111">
        <f t="shared" si="31"/>
      </c>
      <c r="L298" s="111">
        <f t="shared" si="32"/>
        <v>10</v>
      </c>
    </row>
    <row r="299" spans="1:10" ht="12">
      <c r="A299" s="73"/>
      <c r="B299" s="109"/>
      <c r="C299" s="109"/>
      <c r="D299" s="91"/>
      <c r="E299" s="91"/>
      <c r="F299" s="91"/>
      <c r="G299" s="91"/>
      <c r="H299" s="91"/>
      <c r="I299" s="91"/>
      <c r="J299" s="91"/>
    </row>
    <row r="300" spans="2:8" ht="12">
      <c r="B300" s="109"/>
      <c r="C300" s="109"/>
      <c r="D300" s="91"/>
      <c r="E300" s="91"/>
      <c r="F300" s="91"/>
      <c r="G300" s="120"/>
      <c r="H300" s="91"/>
    </row>
    <row r="301" spans="2:8" ht="12">
      <c r="B301" s="109"/>
      <c r="C301" s="109"/>
      <c r="D301" s="91"/>
      <c r="E301" s="91"/>
      <c r="F301" s="91"/>
      <c r="G301" s="120"/>
      <c r="H301" s="91"/>
    </row>
    <row r="302" spans="2:8" ht="12">
      <c r="B302" s="109"/>
      <c r="C302" s="109"/>
      <c r="D302" s="91"/>
      <c r="E302" s="91"/>
      <c r="F302" s="91"/>
      <c r="G302" s="120"/>
      <c r="H302" s="91"/>
    </row>
    <row r="303" spans="2:8" ht="12">
      <c r="B303" s="109"/>
      <c r="C303" s="109"/>
      <c r="D303" s="91"/>
      <c r="E303" s="91"/>
      <c r="F303" s="91"/>
      <c r="G303" s="120"/>
      <c r="H303" s="91"/>
    </row>
    <row r="304" spans="2:8" ht="12">
      <c r="B304" s="109"/>
      <c r="C304" s="109"/>
      <c r="D304" s="91"/>
      <c r="E304" s="91"/>
      <c r="F304" s="91"/>
      <c r="G304" s="120"/>
      <c r="H304" s="91"/>
    </row>
    <row r="305" spans="2:8" ht="12">
      <c r="B305" s="109"/>
      <c r="C305" s="109"/>
      <c r="D305" s="91"/>
      <c r="E305" s="91"/>
      <c r="F305" s="91"/>
      <c r="G305" s="120"/>
      <c r="H305" s="91"/>
    </row>
    <row r="306" spans="2:8" ht="12">
      <c r="B306" s="109"/>
      <c r="C306" s="109"/>
      <c r="D306" s="91"/>
      <c r="E306" s="91"/>
      <c r="F306" s="91"/>
      <c r="G306" s="120"/>
      <c r="H306" s="91"/>
    </row>
    <row r="307" spans="2:8" ht="12">
      <c r="B307" s="109"/>
      <c r="C307" s="109"/>
      <c r="D307" s="91"/>
      <c r="E307" s="91"/>
      <c r="F307" s="91"/>
      <c r="G307" s="120"/>
      <c r="H307" s="91"/>
    </row>
    <row r="308" spans="2:8" ht="12">
      <c r="B308" s="109"/>
      <c r="C308" s="109"/>
      <c r="D308" s="91"/>
      <c r="E308" s="91"/>
      <c r="F308" s="91"/>
      <c r="G308" s="120"/>
      <c r="H308" s="91"/>
    </row>
    <row r="309" spans="2:8" ht="12">
      <c r="B309" s="109"/>
      <c r="C309" s="109"/>
      <c r="D309" s="91"/>
      <c r="E309" s="91"/>
      <c r="F309" s="91"/>
      <c r="G309" s="120"/>
      <c r="H309" s="91"/>
    </row>
    <row r="310" spans="2:8" ht="12">
      <c r="B310" s="109"/>
      <c r="C310" s="109"/>
      <c r="D310" s="91"/>
      <c r="E310" s="91"/>
      <c r="F310" s="91"/>
      <c r="G310" s="120"/>
      <c r="H310" s="91"/>
    </row>
    <row r="311" spans="2:8" ht="12">
      <c r="B311" s="109"/>
      <c r="C311" s="109"/>
      <c r="D311" s="91"/>
      <c r="E311" s="91"/>
      <c r="F311" s="91"/>
      <c r="G311" s="120"/>
      <c r="H311" s="91"/>
    </row>
    <row r="312" spans="2:8" ht="12">
      <c r="B312" s="109"/>
      <c r="C312" s="109"/>
      <c r="D312" s="91"/>
      <c r="E312" s="91"/>
      <c r="F312" s="91"/>
      <c r="G312" s="120"/>
      <c r="H312" s="91"/>
    </row>
    <row r="313" spans="2:8" ht="12">
      <c r="B313" s="109"/>
      <c r="C313" s="109"/>
      <c r="D313" s="91"/>
      <c r="E313" s="91"/>
      <c r="F313" s="91"/>
      <c r="G313" s="120"/>
      <c r="H313" s="91"/>
    </row>
    <row r="314" spans="2:8" ht="12">
      <c r="B314" s="109"/>
      <c r="C314" s="109"/>
      <c r="D314" s="91"/>
      <c r="E314" s="91"/>
      <c r="F314" s="91"/>
      <c r="G314" s="120"/>
      <c r="H314" s="91"/>
    </row>
    <row r="315" spans="2:8" ht="12">
      <c r="B315" s="109"/>
      <c r="C315" s="109"/>
      <c r="D315" s="91"/>
      <c r="E315" s="91"/>
      <c r="F315" s="91"/>
      <c r="G315" s="120"/>
      <c r="H315" s="91"/>
    </row>
    <row r="316" spans="2:8" ht="12">
      <c r="B316" s="109"/>
      <c r="C316" s="109"/>
      <c r="D316" s="91"/>
      <c r="E316" s="91"/>
      <c r="F316" s="91"/>
      <c r="G316" s="120"/>
      <c r="H316" s="91"/>
    </row>
    <row r="317" spans="2:8" ht="12">
      <c r="B317" s="109"/>
      <c r="C317" s="109"/>
      <c r="D317" s="91"/>
      <c r="E317" s="91"/>
      <c r="F317" s="91"/>
      <c r="G317" s="120"/>
      <c r="H317" s="91"/>
    </row>
    <row r="318" spans="2:8" ht="12">
      <c r="B318" s="109"/>
      <c r="C318" s="109"/>
      <c r="D318" s="91"/>
      <c r="E318" s="91"/>
      <c r="F318" s="91"/>
      <c r="G318" s="120"/>
      <c r="H318" s="91"/>
    </row>
    <row r="319" spans="2:8" ht="12">
      <c r="B319" s="109"/>
      <c r="C319" s="109"/>
      <c r="D319" s="91"/>
      <c r="E319" s="91"/>
      <c r="F319" s="91"/>
      <c r="G319" s="120"/>
      <c r="H319" s="91"/>
    </row>
    <row r="320" spans="2:8" ht="12">
      <c r="B320" s="109"/>
      <c r="C320" s="109"/>
      <c r="D320" s="91"/>
      <c r="E320" s="91"/>
      <c r="F320" s="91"/>
      <c r="G320" s="120"/>
      <c r="H320" s="91"/>
    </row>
    <row r="321" spans="2:8" ht="12">
      <c r="B321" s="109"/>
      <c r="C321" s="109"/>
      <c r="D321" s="91"/>
      <c r="E321" s="91"/>
      <c r="F321" s="91"/>
      <c r="G321" s="120"/>
      <c r="H321" s="91"/>
    </row>
    <row r="322" spans="2:8" ht="12">
      <c r="B322" s="109"/>
      <c r="C322" s="109"/>
      <c r="D322" s="91"/>
      <c r="E322" s="91"/>
      <c r="F322" s="91"/>
      <c r="G322" s="120"/>
      <c r="H322" s="91"/>
    </row>
    <row r="323" spans="2:8" ht="12">
      <c r="B323" s="109"/>
      <c r="C323" s="109"/>
      <c r="D323" s="91"/>
      <c r="E323" s="91"/>
      <c r="F323" s="91"/>
      <c r="G323" s="120"/>
      <c r="H323" s="91"/>
    </row>
    <row r="324" spans="2:8" ht="12">
      <c r="B324" s="109"/>
      <c r="C324" s="109"/>
      <c r="D324" s="91"/>
      <c r="E324" s="91"/>
      <c r="F324" s="91"/>
      <c r="G324" s="120"/>
      <c r="H324" s="91"/>
    </row>
    <row r="325" spans="2:8" ht="12">
      <c r="B325" s="109"/>
      <c r="C325" s="109"/>
      <c r="D325" s="91"/>
      <c r="E325" s="91"/>
      <c r="F325" s="91"/>
      <c r="G325" s="120"/>
      <c r="H325" s="91"/>
    </row>
    <row r="326" spans="2:8" ht="12">
      <c r="B326" s="109"/>
      <c r="C326" s="109"/>
      <c r="D326" s="91"/>
      <c r="E326" s="91"/>
      <c r="F326" s="91"/>
      <c r="G326" s="120"/>
      <c r="H326" s="91"/>
    </row>
    <row r="327" spans="2:8" ht="12">
      <c r="B327" s="109"/>
      <c r="C327" s="109"/>
      <c r="D327" s="91"/>
      <c r="E327" s="91"/>
      <c r="F327" s="91"/>
      <c r="G327" s="120"/>
      <c r="H327" s="91"/>
    </row>
    <row r="328" spans="2:8" ht="12">
      <c r="B328" s="109"/>
      <c r="C328" s="109"/>
      <c r="D328" s="91"/>
      <c r="E328" s="91"/>
      <c r="F328" s="91"/>
      <c r="G328" s="120"/>
      <c r="H328" s="91"/>
    </row>
    <row r="329" spans="2:8" ht="12">
      <c r="B329" s="109"/>
      <c r="C329" s="109"/>
      <c r="D329" s="91"/>
      <c r="E329" s="91"/>
      <c r="F329" s="91"/>
      <c r="G329" s="120"/>
      <c r="H329" s="91"/>
    </row>
    <row r="330" spans="2:8" ht="12">
      <c r="B330" s="109"/>
      <c r="C330" s="109"/>
      <c r="D330" s="91"/>
      <c r="E330" s="91"/>
      <c r="F330" s="91"/>
      <c r="G330" s="120"/>
      <c r="H330" s="91"/>
    </row>
    <row r="331" spans="2:8" ht="12">
      <c r="B331" s="109"/>
      <c r="C331" s="109"/>
      <c r="D331" s="91"/>
      <c r="E331" s="91"/>
      <c r="F331" s="91"/>
      <c r="G331" s="120"/>
      <c r="H331" s="91"/>
    </row>
    <row r="332" spans="2:8" ht="12">
      <c r="B332" s="109"/>
      <c r="C332" s="109"/>
      <c r="D332" s="91"/>
      <c r="E332" s="91"/>
      <c r="F332" s="91"/>
      <c r="G332" s="120"/>
      <c r="H332" s="91"/>
    </row>
    <row r="333" spans="2:8" ht="12">
      <c r="B333" s="109"/>
      <c r="C333" s="109"/>
      <c r="D333" s="91"/>
      <c r="E333" s="91"/>
      <c r="F333" s="91"/>
      <c r="G333" s="120"/>
      <c r="H333" s="91"/>
    </row>
    <row r="334" spans="2:8" ht="12">
      <c r="B334" s="109"/>
      <c r="C334" s="109"/>
      <c r="D334" s="91"/>
      <c r="E334" s="91"/>
      <c r="F334" s="91"/>
      <c r="G334" s="120"/>
      <c r="H334" s="91"/>
    </row>
    <row r="335" spans="2:8" ht="12">
      <c r="B335" s="109"/>
      <c r="C335" s="109"/>
      <c r="D335" s="91"/>
      <c r="E335" s="91"/>
      <c r="F335" s="91"/>
      <c r="G335" s="120"/>
      <c r="H335" s="91"/>
    </row>
    <row r="336" spans="2:8" ht="12">
      <c r="B336" s="109"/>
      <c r="C336" s="109"/>
      <c r="D336" s="91"/>
      <c r="E336" s="91"/>
      <c r="F336" s="91"/>
      <c r="G336" s="120"/>
      <c r="H336" s="91"/>
    </row>
    <row r="337" spans="2:8" ht="12">
      <c r="B337" s="109"/>
      <c r="C337" s="109"/>
      <c r="D337" s="91"/>
      <c r="E337" s="91"/>
      <c r="F337" s="91"/>
      <c r="G337" s="120"/>
      <c r="H337" s="91"/>
    </row>
    <row r="338" spans="2:8" ht="12">
      <c r="B338" s="109"/>
      <c r="C338" s="109"/>
      <c r="D338" s="91"/>
      <c r="E338" s="91"/>
      <c r="F338" s="91"/>
      <c r="G338" s="120"/>
      <c r="H338" s="91"/>
    </row>
    <row r="339" spans="2:8" ht="12">
      <c r="B339" s="109"/>
      <c r="C339" s="109"/>
      <c r="D339" s="91"/>
      <c r="E339" s="91"/>
      <c r="F339" s="91"/>
      <c r="G339" s="120"/>
      <c r="H339" s="91"/>
    </row>
    <row r="340" spans="2:8" ht="12">
      <c r="B340" s="109"/>
      <c r="C340" s="109"/>
      <c r="D340" s="91"/>
      <c r="E340" s="91"/>
      <c r="F340" s="91"/>
      <c r="G340" s="120"/>
      <c r="H340" s="91"/>
    </row>
    <row r="341" spans="2:8" ht="12">
      <c r="B341" s="109"/>
      <c r="C341" s="109"/>
      <c r="D341" s="91"/>
      <c r="E341" s="91"/>
      <c r="F341" s="91"/>
      <c r="G341" s="120"/>
      <c r="H341" s="91"/>
    </row>
    <row r="342" spans="2:8" ht="12">
      <c r="B342" s="109"/>
      <c r="C342" s="109"/>
      <c r="D342" s="91"/>
      <c r="E342" s="91"/>
      <c r="F342" s="91"/>
      <c r="G342" s="120"/>
      <c r="H342" s="91"/>
    </row>
    <row r="343" spans="2:8" ht="12">
      <c r="B343" s="109"/>
      <c r="C343" s="109"/>
      <c r="D343" s="91"/>
      <c r="E343" s="91"/>
      <c r="F343" s="91"/>
      <c r="G343" s="120"/>
      <c r="H343" s="91"/>
    </row>
    <row r="344" spans="2:8" ht="12">
      <c r="B344" s="109"/>
      <c r="C344" s="109"/>
      <c r="D344" s="91"/>
      <c r="E344" s="91"/>
      <c r="F344" s="91"/>
      <c r="G344" s="120"/>
      <c r="H344" s="91"/>
    </row>
    <row r="345" spans="2:8" ht="12">
      <c r="B345" s="109"/>
      <c r="C345" s="109"/>
      <c r="D345" s="91"/>
      <c r="E345" s="91"/>
      <c r="F345" s="91"/>
      <c r="G345" s="120"/>
      <c r="H345" s="91"/>
    </row>
    <row r="346" spans="2:8" ht="12">
      <c r="B346" s="109"/>
      <c r="C346" s="109"/>
      <c r="D346" s="91"/>
      <c r="E346" s="91"/>
      <c r="F346" s="91"/>
      <c r="G346" s="120"/>
      <c r="H346" s="91"/>
    </row>
    <row r="347" spans="2:8" ht="12">
      <c r="B347" s="109"/>
      <c r="C347" s="109"/>
      <c r="D347" s="91"/>
      <c r="E347" s="91"/>
      <c r="F347" s="91"/>
      <c r="G347" s="120"/>
      <c r="H347" s="91"/>
    </row>
    <row r="348" spans="2:8" ht="12">
      <c r="B348" s="109"/>
      <c r="C348" s="109"/>
      <c r="D348" s="91"/>
      <c r="E348" s="91"/>
      <c r="F348" s="91"/>
      <c r="G348" s="120"/>
      <c r="H348" s="91"/>
    </row>
    <row r="349" spans="2:8" ht="12">
      <c r="B349" s="109"/>
      <c r="C349" s="109"/>
      <c r="D349" s="91"/>
      <c r="E349" s="91"/>
      <c r="F349" s="91"/>
      <c r="G349" s="120"/>
      <c r="H349" s="91"/>
    </row>
    <row r="350" spans="2:8" ht="12">
      <c r="B350" s="109"/>
      <c r="C350" s="109"/>
      <c r="D350" s="91"/>
      <c r="E350" s="91"/>
      <c r="F350" s="91"/>
      <c r="G350" s="120"/>
      <c r="H350" s="91"/>
    </row>
    <row r="351" spans="2:8" ht="12">
      <c r="B351" s="109"/>
      <c r="C351" s="109"/>
      <c r="D351" s="91"/>
      <c r="E351" s="91"/>
      <c r="F351" s="91"/>
      <c r="G351" s="120"/>
      <c r="H351" s="91"/>
    </row>
    <row r="352" spans="2:8" ht="12">
      <c r="B352" s="109"/>
      <c r="C352" s="109"/>
      <c r="D352" s="91"/>
      <c r="E352" s="91"/>
      <c r="F352" s="91"/>
      <c r="G352" s="120"/>
      <c r="H352" s="91"/>
    </row>
    <row r="353" spans="2:8" ht="12">
      <c r="B353" s="109"/>
      <c r="C353" s="109"/>
      <c r="D353" s="91"/>
      <c r="E353" s="91"/>
      <c r="F353" s="91"/>
      <c r="G353" s="120"/>
      <c r="H353" s="91"/>
    </row>
    <row r="354" spans="2:8" ht="12">
      <c r="B354" s="109"/>
      <c r="C354" s="109"/>
      <c r="D354" s="91"/>
      <c r="E354" s="91"/>
      <c r="F354" s="91"/>
      <c r="G354" s="120"/>
      <c r="H354" s="91"/>
    </row>
    <row r="355" spans="2:8" ht="12">
      <c r="B355" s="109"/>
      <c r="C355" s="109"/>
      <c r="D355" s="91"/>
      <c r="E355" s="91"/>
      <c r="F355" s="91"/>
      <c r="G355" s="120"/>
      <c r="H355" s="91"/>
    </row>
    <row r="356" spans="2:8" ht="12">
      <c r="B356" s="109"/>
      <c r="C356" s="109"/>
      <c r="D356" s="91"/>
      <c r="E356" s="91"/>
      <c r="F356" s="91"/>
      <c r="G356" s="120"/>
      <c r="H356" s="91"/>
    </row>
    <row r="357" spans="2:8" ht="12">
      <c r="B357" s="109"/>
      <c r="C357" s="109"/>
      <c r="D357" s="91"/>
      <c r="E357" s="91"/>
      <c r="F357" s="91"/>
      <c r="G357" s="120"/>
      <c r="H357" s="91"/>
    </row>
    <row r="358" spans="2:8" ht="12">
      <c r="B358" s="109"/>
      <c r="C358" s="109"/>
      <c r="D358" s="91"/>
      <c r="E358" s="91"/>
      <c r="F358" s="91"/>
      <c r="G358" s="120"/>
      <c r="H358" s="91"/>
    </row>
    <row r="359" spans="2:8" ht="12">
      <c r="B359" s="109"/>
      <c r="C359" s="109"/>
      <c r="D359" s="91"/>
      <c r="E359" s="91"/>
      <c r="F359" s="91"/>
      <c r="G359" s="120"/>
      <c r="H359" s="91"/>
    </row>
    <row r="360" spans="2:8" ht="12">
      <c r="B360" s="109"/>
      <c r="C360" s="109"/>
      <c r="D360" s="91"/>
      <c r="E360" s="91"/>
      <c r="F360" s="91"/>
      <c r="G360" s="120"/>
      <c r="H360" s="91"/>
    </row>
    <row r="361" spans="2:8" ht="12">
      <c r="B361" s="109"/>
      <c r="C361" s="109"/>
      <c r="D361" s="91"/>
      <c r="E361" s="91"/>
      <c r="F361" s="91"/>
      <c r="G361" s="120"/>
      <c r="H361" s="91"/>
    </row>
    <row r="362" spans="2:8" ht="12">
      <c r="B362" s="109"/>
      <c r="C362" s="109"/>
      <c r="D362" s="91"/>
      <c r="E362" s="91"/>
      <c r="F362" s="91"/>
      <c r="G362" s="120"/>
      <c r="H362" s="91"/>
    </row>
    <row r="363" spans="2:8" ht="12">
      <c r="B363" s="109"/>
      <c r="C363" s="109"/>
      <c r="D363" s="91"/>
      <c r="E363" s="91"/>
      <c r="F363" s="91"/>
      <c r="G363" s="120"/>
      <c r="H363" s="91"/>
    </row>
    <row r="364" spans="2:8" ht="12">
      <c r="B364" s="109"/>
      <c r="C364" s="109"/>
      <c r="D364" s="91"/>
      <c r="E364" s="91"/>
      <c r="F364" s="91"/>
      <c r="G364" s="120"/>
      <c r="H364" s="91"/>
    </row>
    <row r="365" spans="2:8" ht="12">
      <c r="B365" s="109"/>
      <c r="C365" s="109"/>
      <c r="D365" s="91"/>
      <c r="E365" s="91"/>
      <c r="F365" s="91"/>
      <c r="G365" s="120"/>
      <c r="H365" s="91"/>
    </row>
    <row r="366" spans="2:8" ht="12">
      <c r="B366" s="109"/>
      <c r="C366" s="109"/>
      <c r="D366" s="91"/>
      <c r="E366" s="91"/>
      <c r="F366" s="91"/>
      <c r="G366" s="120"/>
      <c r="H366" s="91"/>
    </row>
    <row r="367" spans="2:8" ht="12">
      <c r="B367" s="109"/>
      <c r="C367" s="109"/>
      <c r="D367" s="91"/>
      <c r="E367" s="91"/>
      <c r="F367" s="91"/>
      <c r="G367" s="120"/>
      <c r="H367" s="91"/>
    </row>
    <row r="368" spans="2:8" ht="12">
      <c r="B368" s="109"/>
      <c r="C368" s="109"/>
      <c r="D368" s="91"/>
      <c r="E368" s="91"/>
      <c r="F368" s="91"/>
      <c r="G368" s="120"/>
      <c r="H368" s="91"/>
    </row>
    <row r="369" spans="2:8" ht="12">
      <c r="B369" s="109"/>
      <c r="C369" s="109"/>
      <c r="D369" s="91"/>
      <c r="E369" s="91"/>
      <c r="F369" s="91"/>
      <c r="G369" s="120"/>
      <c r="H369" s="91"/>
    </row>
    <row r="370" spans="2:8" ht="12">
      <c r="B370" s="109"/>
      <c r="C370" s="109"/>
      <c r="D370" s="91"/>
      <c r="E370" s="91"/>
      <c r="F370" s="91"/>
      <c r="G370" s="120"/>
      <c r="H370" s="91"/>
    </row>
    <row r="371" spans="2:8" ht="12">
      <c r="B371" s="109"/>
      <c r="C371" s="109"/>
      <c r="D371" s="91"/>
      <c r="E371" s="91"/>
      <c r="F371" s="91"/>
      <c r="G371" s="120"/>
      <c r="H371" s="91"/>
    </row>
    <row r="372" spans="2:8" ht="12">
      <c r="B372" s="109"/>
      <c r="C372" s="109"/>
      <c r="D372" s="91"/>
      <c r="E372" s="91"/>
      <c r="F372" s="91"/>
      <c r="G372" s="120"/>
      <c r="H372" s="91"/>
    </row>
    <row r="373" spans="2:8" ht="12">
      <c r="B373" s="109"/>
      <c r="C373" s="109"/>
      <c r="D373" s="91"/>
      <c r="E373" s="91"/>
      <c r="F373" s="91"/>
      <c r="G373" s="120"/>
      <c r="H373" s="91"/>
    </row>
    <row r="374" spans="2:8" ht="12">
      <c r="B374" s="109"/>
      <c r="C374" s="109"/>
      <c r="D374" s="91"/>
      <c r="E374" s="91"/>
      <c r="F374" s="91"/>
      <c r="G374" s="120"/>
      <c r="H374" s="91"/>
    </row>
    <row r="375" spans="2:8" ht="12">
      <c r="B375" s="109"/>
      <c r="C375" s="109"/>
      <c r="D375" s="91"/>
      <c r="E375" s="91"/>
      <c r="F375" s="91"/>
      <c r="G375" s="120"/>
      <c r="H375" s="91"/>
    </row>
    <row r="376" spans="2:8" ht="12">
      <c r="B376" s="109"/>
      <c r="C376" s="109"/>
      <c r="D376" s="91"/>
      <c r="E376" s="91"/>
      <c r="F376" s="91"/>
      <c r="G376" s="120"/>
      <c r="H376" s="91"/>
    </row>
    <row r="377" spans="2:8" ht="12">
      <c r="B377" s="109"/>
      <c r="C377" s="109"/>
      <c r="D377" s="91"/>
      <c r="E377" s="91"/>
      <c r="F377" s="91"/>
      <c r="G377" s="120"/>
      <c r="H377" s="91"/>
    </row>
  </sheetData>
  <autoFilter ref="A1:K188"/>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zoomScale="125" zoomScaleNormal="125" workbookViewId="0" topLeftCell="A1">
      <selection activeCell="A5" sqref="A5"/>
    </sheetView>
  </sheetViews>
  <sheetFormatPr defaultColWidth="11.421875" defaultRowHeight="12.75"/>
  <cols>
    <col min="1" max="2" width="24.28125" style="0" customWidth="1"/>
    <col min="3" max="3" width="49.00390625" style="0" customWidth="1"/>
    <col min="4" max="4" width="30.7109375" style="0" customWidth="1"/>
    <col min="5" max="5" width="35.421875" style="0" customWidth="1"/>
    <col min="6" max="6" width="31.140625" style="0" customWidth="1"/>
  </cols>
  <sheetData>
    <row r="1" ht="12">
      <c r="D1" t="s">
        <v>68</v>
      </c>
    </row>
    <row r="2" ht="12">
      <c r="D2" t="s">
        <v>620</v>
      </c>
    </row>
    <row r="3" spans="1:4" ht="12.75" thickBot="1">
      <c r="A3" t="s">
        <v>533</v>
      </c>
      <c r="D3" t="s">
        <v>621</v>
      </c>
    </row>
    <row r="4" spans="1:6" ht="31.5" thickBot="1" thickTop="1">
      <c r="A4" s="63" t="s">
        <v>342</v>
      </c>
      <c r="B4" s="77" t="s">
        <v>481</v>
      </c>
      <c r="C4" s="63" t="s">
        <v>568</v>
      </c>
      <c r="D4" s="63" t="s">
        <v>343</v>
      </c>
      <c r="E4" s="63" t="s">
        <v>526</v>
      </c>
      <c r="F4" s="63" t="s">
        <v>296</v>
      </c>
    </row>
    <row r="5" spans="1:6" ht="15.75" thickTop="1">
      <c r="A5" s="62" t="s">
        <v>410</v>
      </c>
      <c r="B5" s="57" t="s">
        <v>619</v>
      </c>
      <c r="C5" s="62" t="s">
        <v>248</v>
      </c>
      <c r="D5" s="62" t="s">
        <v>1066</v>
      </c>
      <c r="E5" s="62" t="s">
        <v>527</v>
      </c>
      <c r="F5" s="62" t="s">
        <v>415</v>
      </c>
    </row>
    <row r="6" spans="1:6" ht="30">
      <c r="A6" s="54" t="s">
        <v>401</v>
      </c>
      <c r="B6" s="57" t="s">
        <v>420</v>
      </c>
      <c r="C6" s="57" t="s">
        <v>295</v>
      </c>
      <c r="D6" s="55">
        <v>2006</v>
      </c>
      <c r="E6" s="57" t="s">
        <v>357</v>
      </c>
      <c r="F6" s="102" t="s">
        <v>338</v>
      </c>
    </row>
    <row r="7" spans="1:6" ht="15">
      <c r="A7" s="54" t="s">
        <v>401</v>
      </c>
      <c r="B7" s="57" t="s">
        <v>421</v>
      </c>
      <c r="C7" s="57" t="s">
        <v>531</v>
      </c>
      <c r="D7" s="55">
        <v>2006</v>
      </c>
      <c r="E7" s="57" t="s">
        <v>422</v>
      </c>
      <c r="F7" s="54" t="s">
        <v>375</v>
      </c>
    </row>
    <row r="8" spans="1:6" ht="15">
      <c r="A8" s="54" t="s">
        <v>401</v>
      </c>
      <c r="B8" s="57" t="s">
        <v>532</v>
      </c>
      <c r="C8" s="57" t="s">
        <v>249</v>
      </c>
      <c r="D8" s="55">
        <v>2006</v>
      </c>
      <c r="E8" s="57" t="s">
        <v>422</v>
      </c>
      <c r="F8" s="54" t="s">
        <v>375</v>
      </c>
    </row>
    <row r="9" spans="1:6" ht="30">
      <c r="A9" s="54" t="s">
        <v>401</v>
      </c>
      <c r="B9" s="57" t="s">
        <v>251</v>
      </c>
      <c r="C9" s="57" t="s">
        <v>250</v>
      </c>
      <c r="D9" s="55">
        <v>2006</v>
      </c>
      <c r="E9" s="57" t="s">
        <v>422</v>
      </c>
      <c r="F9" s="54" t="s">
        <v>375</v>
      </c>
    </row>
    <row r="10" spans="1:6" ht="15">
      <c r="A10" s="54" t="s">
        <v>401</v>
      </c>
      <c r="B10" s="57" t="s">
        <v>252</v>
      </c>
      <c r="C10" s="57" t="s">
        <v>515</v>
      </c>
      <c r="D10" s="55">
        <v>2006</v>
      </c>
      <c r="E10" s="57" t="s">
        <v>422</v>
      </c>
      <c r="F10" s="54" t="s">
        <v>375</v>
      </c>
    </row>
    <row r="11" spans="1:6" ht="52.5" customHeight="1">
      <c r="A11" s="54" t="s">
        <v>401</v>
      </c>
      <c r="B11" s="57" t="s">
        <v>420</v>
      </c>
      <c r="C11" s="58" t="s">
        <v>618</v>
      </c>
      <c r="D11" s="54" t="s">
        <v>528</v>
      </c>
      <c r="E11" s="57" t="s">
        <v>357</v>
      </c>
      <c r="F11" s="54" t="s">
        <v>375</v>
      </c>
    </row>
    <row r="12" spans="1:6" ht="30">
      <c r="A12" s="54" t="s">
        <v>401</v>
      </c>
      <c r="B12" s="57" t="s">
        <v>516</v>
      </c>
      <c r="C12" s="57" t="s">
        <v>433</v>
      </c>
      <c r="D12" s="78">
        <v>1850</v>
      </c>
      <c r="E12" s="57" t="s">
        <v>886</v>
      </c>
      <c r="F12" s="102" t="s">
        <v>338</v>
      </c>
    </row>
    <row r="13" spans="1:6" ht="30">
      <c r="A13" s="54" t="s">
        <v>401</v>
      </c>
      <c r="B13" s="57" t="s">
        <v>376</v>
      </c>
      <c r="C13" s="57" t="s">
        <v>377</v>
      </c>
      <c r="D13" s="55" t="s">
        <v>974</v>
      </c>
      <c r="E13" s="57" t="s">
        <v>886</v>
      </c>
      <c r="F13" s="102" t="s">
        <v>338</v>
      </c>
    </row>
    <row r="14" spans="1:6" ht="30">
      <c r="A14" s="54" t="s">
        <v>401</v>
      </c>
      <c r="B14" s="57" t="s">
        <v>474</v>
      </c>
      <c r="C14" s="57" t="s">
        <v>973</v>
      </c>
      <c r="D14" s="55">
        <v>2006</v>
      </c>
      <c r="E14" s="58" t="s">
        <v>454</v>
      </c>
      <c r="F14" s="78" t="s">
        <v>375</v>
      </c>
    </row>
    <row r="15" spans="1:6" ht="30">
      <c r="A15" s="54" t="s">
        <v>401</v>
      </c>
      <c r="B15" s="57" t="s">
        <v>976</v>
      </c>
      <c r="C15" s="57" t="s">
        <v>975</v>
      </c>
      <c r="D15" s="78" t="s">
        <v>59</v>
      </c>
      <c r="E15" s="58" t="s">
        <v>977</v>
      </c>
      <c r="F15" s="78" t="s">
        <v>375</v>
      </c>
    </row>
    <row r="16" spans="1:6" ht="30">
      <c r="A16" s="78" t="s">
        <v>472</v>
      </c>
      <c r="B16" s="58">
        <v>0</v>
      </c>
      <c r="C16" s="59" t="s">
        <v>473</v>
      </c>
      <c r="D16" s="54" t="s">
        <v>1067</v>
      </c>
      <c r="E16" s="57" t="s">
        <v>981</v>
      </c>
      <c r="F16" s="102" t="s">
        <v>338</v>
      </c>
    </row>
    <row r="17" spans="1:6" ht="30">
      <c r="A17" s="54" t="s">
        <v>472</v>
      </c>
      <c r="B17" s="57" t="s">
        <v>339</v>
      </c>
      <c r="C17" s="58" t="s">
        <v>826</v>
      </c>
      <c r="D17" s="54" t="s">
        <v>1067</v>
      </c>
      <c r="E17" s="57" t="s">
        <v>745</v>
      </c>
      <c r="F17" s="54" t="s">
        <v>375</v>
      </c>
    </row>
    <row r="18" spans="1:6" ht="30">
      <c r="A18" s="54" t="s">
        <v>472</v>
      </c>
      <c r="B18" s="57" t="s">
        <v>474</v>
      </c>
      <c r="C18" s="58" t="s">
        <v>825</v>
      </c>
      <c r="D18" s="54" t="s">
        <v>1068</v>
      </c>
      <c r="E18" s="57" t="s">
        <v>341</v>
      </c>
      <c r="F18" s="54" t="s">
        <v>375</v>
      </c>
    </row>
    <row r="19" spans="1:6" ht="45">
      <c r="A19" s="54" t="s">
        <v>472</v>
      </c>
      <c r="B19" s="57" t="s">
        <v>471</v>
      </c>
      <c r="C19" s="58" t="s">
        <v>290</v>
      </c>
      <c r="D19" s="54" t="s">
        <v>1069</v>
      </c>
      <c r="E19" s="57" t="s">
        <v>341</v>
      </c>
      <c r="F19" s="54" t="s">
        <v>375</v>
      </c>
    </row>
    <row r="20" spans="1:6" ht="30.75" thickBot="1">
      <c r="A20" s="56" t="s">
        <v>898</v>
      </c>
      <c r="B20" s="60"/>
      <c r="C20" s="60" t="s">
        <v>899</v>
      </c>
      <c r="D20" s="61" t="s">
        <v>1052</v>
      </c>
      <c r="E20" s="97" t="s">
        <v>1</v>
      </c>
      <c r="F20" s="65" t="s">
        <v>2</v>
      </c>
    </row>
    <row r="21" ht="12.75" thickTop="1"/>
    <row r="25" ht="12">
      <c r="E25" t="s">
        <v>243</v>
      </c>
    </row>
  </sheetData>
  <printOptions/>
  <pageMargins left="0.75" right="0.75" top="1" bottom="1" header="0.4921259845" footer="0.4921259845"/>
  <pageSetup fitToHeight="1" fitToWidth="1" orientation="landscape" paperSize="9" scale="62"/>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zoomScale="150" zoomScaleNormal="150" workbookViewId="0" topLeftCell="A1">
      <selection activeCell="A1" sqref="A1"/>
    </sheetView>
  </sheetViews>
  <sheetFormatPr defaultColWidth="11.421875" defaultRowHeight="12.75"/>
  <cols>
    <col min="1" max="1" width="15.7109375" style="0" customWidth="1"/>
    <col min="2" max="2" width="36.7109375" style="0" customWidth="1"/>
    <col min="3" max="3" width="63.421875" style="0" customWidth="1"/>
    <col min="4" max="4" width="19.7109375" style="0" customWidth="1"/>
  </cols>
  <sheetData>
    <row r="1" spans="1:4" ht="12.75" thickBot="1">
      <c r="A1" s="46" t="s">
        <v>715</v>
      </c>
      <c r="B1" s="47" t="s">
        <v>716</v>
      </c>
      <c r="C1" s="47" t="s">
        <v>717</v>
      </c>
      <c r="D1" s="48" t="s">
        <v>810</v>
      </c>
    </row>
    <row r="2" spans="1:4" ht="12.75" thickBot="1">
      <c r="A2" s="126" t="s">
        <v>718</v>
      </c>
      <c r="B2" s="45" t="s">
        <v>630</v>
      </c>
      <c r="C2" s="49" t="s">
        <v>559</v>
      </c>
      <c r="D2" s="52" t="s">
        <v>70</v>
      </c>
    </row>
    <row r="3" spans="1:4" ht="12">
      <c r="A3" s="125"/>
      <c r="B3" s="45" t="s">
        <v>631</v>
      </c>
      <c r="C3" s="49" t="s">
        <v>809</v>
      </c>
      <c r="D3" s="49"/>
    </row>
    <row r="4" spans="1:4" ht="12">
      <c r="A4" s="125"/>
      <c r="C4" s="49" t="s">
        <v>560</v>
      </c>
      <c r="D4" s="49"/>
    </row>
    <row r="5" spans="1:4" ht="12">
      <c r="A5" s="125" t="s">
        <v>707</v>
      </c>
      <c r="B5" s="124" t="s">
        <v>708</v>
      </c>
      <c r="C5" s="49" t="s">
        <v>611</v>
      </c>
      <c r="D5" s="49" t="s">
        <v>649</v>
      </c>
    </row>
    <row r="6" spans="1:4" ht="12">
      <c r="A6" s="125"/>
      <c r="B6" s="124"/>
      <c r="C6" s="49" t="s">
        <v>704</v>
      </c>
      <c r="D6" s="49"/>
    </row>
    <row r="7" spans="1:4" ht="12">
      <c r="A7" s="125"/>
      <c r="B7" s="124"/>
      <c r="C7" s="49" t="s">
        <v>639</v>
      </c>
      <c r="D7" s="49"/>
    </row>
    <row r="8" spans="1:4" ht="13.5" customHeight="1">
      <c r="A8" s="125"/>
      <c r="B8" s="124"/>
      <c r="C8" s="49" t="s">
        <v>710</v>
      </c>
      <c r="D8" s="49"/>
    </row>
    <row r="9" spans="1:4" ht="15.75" customHeight="1">
      <c r="A9" s="125"/>
      <c r="B9" s="124"/>
      <c r="C9" s="49" t="s">
        <v>706</v>
      </c>
      <c r="D9" s="49"/>
    </row>
    <row r="10" spans="1:4" ht="12">
      <c r="A10" s="125"/>
      <c r="B10" s="124"/>
      <c r="C10" s="49"/>
      <c r="D10" s="49"/>
    </row>
    <row r="11" spans="1:4" ht="12" customHeight="1">
      <c r="A11" s="125" t="s">
        <v>705</v>
      </c>
      <c r="B11" s="124" t="s">
        <v>558</v>
      </c>
      <c r="C11" s="49" t="s">
        <v>505</v>
      </c>
      <c r="D11" s="49"/>
    </row>
    <row r="12" spans="1:4" ht="12">
      <c r="A12" s="125"/>
      <c r="B12" s="124"/>
      <c r="C12" s="49" t="s">
        <v>651</v>
      </c>
      <c r="D12" s="49" t="s">
        <v>646</v>
      </c>
    </row>
    <row r="13" spans="1:4" ht="12">
      <c r="A13" s="125"/>
      <c r="B13" s="124"/>
      <c r="C13" s="49" t="s">
        <v>703</v>
      </c>
      <c r="D13" s="49"/>
    </row>
    <row r="14" spans="1:4" ht="12.75" thickBot="1">
      <c r="A14" s="125" t="s">
        <v>480</v>
      </c>
      <c r="B14" s="124" t="s">
        <v>800</v>
      </c>
      <c r="C14" s="49" t="s">
        <v>556</v>
      </c>
      <c r="D14" s="52" t="s">
        <v>70</v>
      </c>
    </row>
    <row r="15" spans="1:4" ht="12">
      <c r="A15" s="125"/>
      <c r="B15" s="124"/>
      <c r="C15" s="49" t="s">
        <v>557</v>
      </c>
      <c r="D15" s="49"/>
    </row>
    <row r="16" spans="1:4" ht="12">
      <c r="A16" s="125"/>
      <c r="B16" s="124"/>
      <c r="C16" s="49" t="s">
        <v>993</v>
      </c>
      <c r="D16" s="49"/>
    </row>
    <row r="17" spans="1:4" ht="12">
      <c r="A17" s="125"/>
      <c r="B17" s="124"/>
      <c r="C17" s="49" t="s">
        <v>641</v>
      </c>
      <c r="D17" s="49"/>
    </row>
    <row r="18" spans="1:4" ht="12">
      <c r="A18" s="125"/>
      <c r="B18" s="124"/>
      <c r="C18" s="49"/>
      <c r="D18" s="49"/>
    </row>
    <row r="19" spans="1:4" ht="12.75" thickBot="1">
      <c r="A19" s="94" t="s">
        <v>918</v>
      </c>
      <c r="B19" s="45" t="s">
        <v>980</v>
      </c>
      <c r="C19" s="49" t="s">
        <v>931</v>
      </c>
      <c r="D19" s="52" t="s">
        <v>70</v>
      </c>
    </row>
    <row r="20" spans="1:4" ht="12">
      <c r="A20" s="125" t="s">
        <v>886</v>
      </c>
      <c r="B20" s="45" t="s">
        <v>887</v>
      </c>
      <c r="C20" s="49" t="s">
        <v>935</v>
      </c>
      <c r="D20" s="49" t="s">
        <v>69</v>
      </c>
    </row>
    <row r="21" spans="1:4" ht="24">
      <c r="A21" s="125"/>
      <c r="B21" s="45" t="s">
        <v>888</v>
      </c>
      <c r="C21" s="49" t="s">
        <v>936</v>
      </c>
      <c r="D21" s="49" t="s">
        <v>978</v>
      </c>
    </row>
    <row r="22" spans="1:4" ht="12">
      <c r="A22" s="125"/>
      <c r="B22" s="44"/>
      <c r="C22" s="49" t="s">
        <v>937</v>
      </c>
      <c r="D22" s="49"/>
    </row>
    <row r="23" spans="1:4" ht="12">
      <c r="A23" s="125"/>
      <c r="B23" s="44"/>
      <c r="C23" s="49" t="s">
        <v>665</v>
      </c>
      <c r="D23" s="49"/>
    </row>
    <row r="24" spans="1:4" ht="12">
      <c r="A24" s="125"/>
      <c r="B24" s="44"/>
      <c r="C24" s="49" t="s">
        <v>829</v>
      </c>
      <c r="D24" s="49"/>
    </row>
    <row r="25" spans="1:4" ht="12">
      <c r="A25" s="125" t="s">
        <v>830</v>
      </c>
      <c r="B25" s="124" t="s">
        <v>920</v>
      </c>
      <c r="C25" s="49" t="s">
        <v>921</v>
      </c>
      <c r="D25" s="49" t="s">
        <v>647</v>
      </c>
    </row>
    <row r="26" spans="1:4" ht="12">
      <c r="A26" s="125"/>
      <c r="B26" s="124"/>
      <c r="C26" s="49" t="s">
        <v>922</v>
      </c>
      <c r="D26" s="49"/>
    </row>
    <row r="27" spans="1:4" ht="24">
      <c r="A27" s="53" t="s">
        <v>341</v>
      </c>
      <c r="B27" s="45" t="s">
        <v>676</v>
      </c>
      <c r="C27" s="49" t="s">
        <v>822</v>
      </c>
      <c r="D27" s="49" t="s">
        <v>648</v>
      </c>
    </row>
    <row r="28" spans="1:4" ht="12">
      <c r="A28" s="123"/>
      <c r="B28" s="124" t="s">
        <v>823</v>
      </c>
      <c r="C28" s="49" t="s">
        <v>824</v>
      </c>
      <c r="D28" s="49"/>
    </row>
    <row r="29" spans="1:4" ht="12">
      <c r="A29" s="123"/>
      <c r="B29" s="124"/>
      <c r="C29" s="49" t="s">
        <v>504</v>
      </c>
      <c r="D29" s="49"/>
    </row>
    <row r="30" spans="1:4" ht="12">
      <c r="A30" s="123"/>
      <c r="B30" s="124"/>
      <c r="C30" s="49" t="s">
        <v>395</v>
      </c>
      <c r="D30" s="49"/>
    </row>
    <row r="31" spans="1:4" ht="12">
      <c r="A31" s="123"/>
      <c r="B31" s="124"/>
      <c r="C31" s="49" t="s">
        <v>749</v>
      </c>
      <c r="D31" s="49"/>
    </row>
    <row r="32" spans="1:4" ht="36.75" thickBot="1">
      <c r="A32" s="50" t="s">
        <v>750</v>
      </c>
      <c r="B32" s="51" t="s">
        <v>400</v>
      </c>
      <c r="C32" s="52" t="s">
        <v>869</v>
      </c>
      <c r="D32" s="52" t="s">
        <v>70</v>
      </c>
    </row>
  </sheetData>
  <mergeCells count="12">
    <mergeCell ref="A2:A4"/>
    <mergeCell ref="A5:A10"/>
    <mergeCell ref="B5:B10"/>
    <mergeCell ref="A11:A13"/>
    <mergeCell ref="B11:B13"/>
    <mergeCell ref="A28:A31"/>
    <mergeCell ref="B28:B31"/>
    <mergeCell ref="A14:A18"/>
    <mergeCell ref="B14:B18"/>
    <mergeCell ref="A20:A24"/>
    <mergeCell ref="A25:A26"/>
    <mergeCell ref="B25:B26"/>
  </mergeCells>
  <printOptions/>
  <pageMargins left="0.75" right="0.75" top="1" bottom="1" header="0.4921259845" footer="0.4921259845"/>
  <pageSetup fitToHeight="1" fitToWidth="1" orientation="landscape" paperSize="9" scale="90"/>
</worksheet>
</file>

<file path=xl/worksheets/sheet4.xml><?xml version="1.0" encoding="utf-8"?>
<worksheet xmlns="http://schemas.openxmlformats.org/spreadsheetml/2006/main" xmlns:r="http://schemas.openxmlformats.org/officeDocument/2006/relationships">
  <dimension ref="A1:F18"/>
  <sheetViews>
    <sheetView zoomScale="120" zoomScaleNormal="120" workbookViewId="0" topLeftCell="A1">
      <selection activeCell="C1" sqref="C1"/>
    </sheetView>
  </sheetViews>
  <sheetFormatPr defaultColWidth="11.421875" defaultRowHeight="12.75"/>
  <cols>
    <col min="1" max="1" width="7.00390625" style="0" customWidth="1"/>
    <col min="2" max="2" width="15.140625" style="0" customWidth="1"/>
    <col min="3" max="3" width="45.7109375" style="0" customWidth="1"/>
    <col min="4" max="4" width="15.140625" style="0" customWidth="1"/>
    <col min="5" max="5" width="16.28125" style="0" customWidth="1"/>
    <col min="6" max="6" width="47.28125" style="0" customWidth="1"/>
    <col min="7" max="7" width="15.140625" style="0" customWidth="1"/>
    <col min="8" max="14" width="16.421875" style="0" customWidth="1"/>
  </cols>
  <sheetData>
    <row r="1" ht="12">
      <c r="A1" t="s">
        <v>350</v>
      </c>
    </row>
    <row r="3" spans="1:3" ht="12">
      <c r="A3" t="s">
        <v>303</v>
      </c>
      <c r="B3" s="104" t="s">
        <v>304</v>
      </c>
      <c r="C3" s="104" t="s">
        <v>305</v>
      </c>
    </row>
    <row r="4" spans="1:6" ht="12">
      <c r="A4" t="s">
        <v>137</v>
      </c>
      <c r="C4" t="s">
        <v>199</v>
      </c>
      <c r="E4" t="s">
        <v>200</v>
      </c>
      <c r="F4" t="s">
        <v>199</v>
      </c>
    </row>
    <row r="5" spans="1:6" ht="66.75" customHeight="1">
      <c r="A5" s="54" t="s">
        <v>401</v>
      </c>
      <c r="B5" s="57" t="s">
        <v>229</v>
      </c>
      <c r="C5" s="57" t="s">
        <v>301</v>
      </c>
      <c r="E5" s="57" t="s">
        <v>231</v>
      </c>
      <c r="F5" s="57" t="s">
        <v>225</v>
      </c>
    </row>
    <row r="6" spans="1:6" ht="51" customHeight="1">
      <c r="A6" s="54" t="s">
        <v>401</v>
      </c>
      <c r="B6" s="57" t="s">
        <v>421</v>
      </c>
      <c r="C6" s="57" t="s">
        <v>302</v>
      </c>
      <c r="E6" s="57" t="s">
        <v>232</v>
      </c>
      <c r="F6" s="57" t="s">
        <v>215</v>
      </c>
    </row>
    <row r="7" spans="1:6" ht="48" customHeight="1">
      <c r="A7" s="54" t="s">
        <v>401</v>
      </c>
      <c r="B7" s="57" t="s">
        <v>351</v>
      </c>
      <c r="C7" s="57" t="s">
        <v>58</v>
      </c>
      <c r="E7" s="57" t="s">
        <v>233</v>
      </c>
      <c r="F7" s="57" t="s">
        <v>57</v>
      </c>
    </row>
    <row r="8" spans="1:6" ht="30">
      <c r="A8" s="54" t="s">
        <v>401</v>
      </c>
      <c r="B8" s="57" t="s">
        <v>516</v>
      </c>
      <c r="C8" s="57" t="s">
        <v>223</v>
      </c>
      <c r="E8" s="57" t="s">
        <v>134</v>
      </c>
      <c r="F8" s="57" t="s">
        <v>225</v>
      </c>
    </row>
    <row r="9" spans="1:6" ht="46.5" customHeight="1">
      <c r="A9" s="54" t="s">
        <v>401</v>
      </c>
      <c r="B9" s="57" t="s">
        <v>376</v>
      </c>
      <c r="C9" s="57" t="s">
        <v>224</v>
      </c>
      <c r="E9" s="57" t="s">
        <v>271</v>
      </c>
      <c r="F9" s="57" t="s">
        <v>225</v>
      </c>
    </row>
    <row r="10" spans="1:6" ht="36.75" customHeight="1">
      <c r="A10" s="54" t="s">
        <v>401</v>
      </c>
      <c r="B10" s="57" t="s">
        <v>474</v>
      </c>
      <c r="C10" s="57" t="s">
        <v>58</v>
      </c>
      <c r="E10" s="57" t="s">
        <v>135</v>
      </c>
      <c r="F10" s="57" t="s">
        <v>226</v>
      </c>
    </row>
    <row r="11" spans="1:6" ht="36.75" customHeight="1">
      <c r="A11" s="54" t="s">
        <v>401</v>
      </c>
      <c r="B11" s="57" t="s">
        <v>976</v>
      </c>
      <c r="C11" s="57" t="s">
        <v>58</v>
      </c>
      <c r="E11" s="57" t="s">
        <v>136</v>
      </c>
      <c r="F11" s="57" t="s">
        <v>226</v>
      </c>
    </row>
    <row r="12" spans="1:6" ht="36.75" customHeight="1">
      <c r="A12" s="78" t="s">
        <v>472</v>
      </c>
      <c r="B12" s="58">
        <v>0</v>
      </c>
      <c r="C12" s="57" t="s">
        <v>227</v>
      </c>
      <c r="E12" s="57"/>
      <c r="F12" s="57"/>
    </row>
    <row r="13" spans="1:6" ht="36.75" customHeight="1">
      <c r="A13" s="54" t="s">
        <v>472</v>
      </c>
      <c r="B13" s="57" t="s">
        <v>339</v>
      </c>
      <c r="C13" s="57" t="s">
        <v>126</v>
      </c>
      <c r="E13" s="57"/>
      <c r="F13" s="57"/>
    </row>
    <row r="14" spans="1:6" ht="36.75" customHeight="1">
      <c r="A14" s="54" t="s">
        <v>472</v>
      </c>
      <c r="B14" s="57" t="s">
        <v>474</v>
      </c>
      <c r="C14" s="57" t="s">
        <v>228</v>
      </c>
      <c r="E14" s="57"/>
      <c r="F14" s="57"/>
    </row>
    <row r="15" spans="1:6" ht="36.75" customHeight="1">
      <c r="A15" s="54" t="s">
        <v>472</v>
      </c>
      <c r="B15" s="57" t="s">
        <v>471</v>
      </c>
      <c r="C15" s="57" t="s">
        <v>214</v>
      </c>
      <c r="E15" s="58"/>
      <c r="F15" s="58"/>
    </row>
    <row r="16" spans="5:6" ht="36.75" customHeight="1">
      <c r="E16" s="57"/>
      <c r="F16" s="57"/>
    </row>
    <row r="17" spans="5:6" ht="36.75" customHeight="1">
      <c r="E17" s="57"/>
      <c r="F17" s="57"/>
    </row>
    <row r="18" spans="5:6" ht="36.75" customHeight="1">
      <c r="E18" s="57"/>
      <c r="F18" s="57"/>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95"/>
  <sheetViews>
    <sheetView zoomScale="150" zoomScaleNormal="150" workbookViewId="0" topLeftCell="A1">
      <selection activeCell="A27" sqref="A27"/>
    </sheetView>
  </sheetViews>
  <sheetFormatPr defaultColWidth="11.421875" defaultRowHeight="12.75"/>
  <cols>
    <col min="1" max="1" width="32.140625" style="0" customWidth="1"/>
    <col min="2" max="2" width="17.00390625" style="0" customWidth="1"/>
    <col min="3" max="3" width="16.28125" style="0" customWidth="1"/>
  </cols>
  <sheetData>
    <row r="1" spans="1:3" ht="12">
      <c r="A1" s="7" t="s">
        <v>374</v>
      </c>
      <c r="B1" s="6"/>
      <c r="C1" s="6"/>
    </row>
    <row r="2" ht="12">
      <c r="A2" s="69" t="s">
        <v>469</v>
      </c>
    </row>
    <row r="3" ht="12">
      <c r="A3" t="s">
        <v>470</v>
      </c>
    </row>
    <row r="4" ht="12">
      <c r="A4" t="s">
        <v>464</v>
      </c>
    </row>
    <row r="6" ht="12">
      <c r="A6" s="40" t="s">
        <v>566</v>
      </c>
    </row>
    <row r="7" spans="1:2" ht="12">
      <c r="A7" t="s">
        <v>667</v>
      </c>
      <c r="B7" t="s">
        <v>668</v>
      </c>
    </row>
    <row r="8" spans="1:2" ht="12">
      <c r="A8" s="2" t="s">
        <v>408</v>
      </c>
      <c r="B8" s="40" t="s">
        <v>151</v>
      </c>
    </row>
    <row r="9" spans="1:2" ht="12">
      <c r="A9" s="40" t="s">
        <v>409</v>
      </c>
      <c r="B9" s="40" t="s">
        <v>610</v>
      </c>
    </row>
    <row r="10" spans="1:2" ht="12">
      <c r="A10" t="s">
        <v>606</v>
      </c>
      <c r="B10" t="s">
        <v>923</v>
      </c>
    </row>
    <row r="11" spans="1:2" ht="12">
      <c r="A11" s="40" t="s">
        <v>885</v>
      </c>
      <c r="B11" t="s">
        <v>608</v>
      </c>
    </row>
    <row r="12" spans="1:2" ht="12">
      <c r="A12" s="40" t="s">
        <v>666</v>
      </c>
      <c r="B12" s="72" t="s">
        <v>924</v>
      </c>
    </row>
    <row r="13" spans="1:2" ht="12">
      <c r="A13" s="40" t="s">
        <v>644</v>
      </c>
      <c r="B13" s="72" t="s">
        <v>1053</v>
      </c>
    </row>
    <row r="14" spans="1:2" ht="12">
      <c r="A14" s="40"/>
      <c r="B14" s="72"/>
    </row>
    <row r="15" ht="12">
      <c r="B15" s="1"/>
    </row>
    <row r="16" spans="1:2" ht="12">
      <c r="A16" t="s">
        <v>609</v>
      </c>
      <c r="B16" s="1"/>
    </row>
    <row r="17" ht="12">
      <c r="A17" s="69" t="s">
        <v>643</v>
      </c>
    </row>
    <row r="19" ht="12">
      <c r="A19" s="2"/>
    </row>
    <row r="20" spans="1:4" ht="12">
      <c r="A20" s="2"/>
      <c r="D20" s="2"/>
    </row>
    <row r="21" spans="1:4" ht="12">
      <c r="A21" s="69" t="s">
        <v>246</v>
      </c>
      <c r="D21" s="2"/>
    </row>
    <row r="23" ht="12">
      <c r="A23" s="69" t="s">
        <v>849</v>
      </c>
    </row>
    <row r="24" ht="12">
      <c r="A24" s="69" t="s">
        <v>913</v>
      </c>
    </row>
    <row r="28" spans="1:11" ht="12">
      <c r="A28" s="74"/>
      <c r="B28" s="74"/>
      <c r="C28" s="74"/>
      <c r="D28" s="74"/>
      <c r="E28" s="74"/>
      <c r="F28" s="74"/>
      <c r="G28" s="74"/>
      <c r="H28" s="74"/>
      <c r="I28" s="74"/>
      <c r="J28" s="74"/>
      <c r="K28" s="74"/>
    </row>
    <row r="29" spans="1:11" ht="12">
      <c r="A29" s="75"/>
      <c r="B29" s="75"/>
      <c r="C29" s="75"/>
      <c r="D29" s="75"/>
      <c r="E29" s="75"/>
      <c r="F29" s="75"/>
      <c r="G29" s="75"/>
      <c r="H29" s="75"/>
      <c r="I29" s="75"/>
      <c r="J29" s="75"/>
      <c r="K29" s="75"/>
    </row>
    <row r="36" ht="12">
      <c r="A36" t="s">
        <v>640</v>
      </c>
    </row>
    <row r="37" ht="12">
      <c r="A37" t="s">
        <v>642</v>
      </c>
    </row>
    <row r="40" ht="12">
      <c r="A40" s="8" t="s">
        <v>416</v>
      </c>
    </row>
    <row r="41" ht="12">
      <c r="A41" s="2" t="s">
        <v>428</v>
      </c>
    </row>
    <row r="42" ht="12">
      <c r="A42" s="2" t="s">
        <v>246</v>
      </c>
    </row>
    <row r="43" ht="12">
      <c r="A43" s="2" t="s">
        <v>247</v>
      </c>
    </row>
    <row r="44" ht="12">
      <c r="A44" s="2" t="s">
        <v>329</v>
      </c>
    </row>
    <row r="46" ht="12">
      <c r="A46" s="2" t="s">
        <v>379</v>
      </c>
    </row>
    <row r="47" ht="12">
      <c r="A47" s="2" t="s">
        <v>141</v>
      </c>
    </row>
    <row r="50" ht="12">
      <c r="A50" s="2" t="s">
        <v>142</v>
      </c>
    </row>
    <row r="51" spans="1:2" ht="12">
      <c r="A51" s="2" t="s">
        <v>332</v>
      </c>
      <c r="B51" s="9" t="s">
        <v>333</v>
      </c>
    </row>
    <row r="52" spans="1:4" ht="12">
      <c r="A52" s="10" t="s">
        <v>517</v>
      </c>
      <c r="B52" s="10" t="s">
        <v>518</v>
      </c>
      <c r="C52" s="10" t="s">
        <v>519</v>
      </c>
      <c r="D52" s="10" t="s">
        <v>520</v>
      </c>
    </row>
    <row r="53" ht="12">
      <c r="B53" t="s">
        <v>521</v>
      </c>
    </row>
    <row r="54" ht="12">
      <c r="B54" t="s">
        <v>522</v>
      </c>
    </row>
    <row r="55" ht="12">
      <c r="B55" t="s">
        <v>521</v>
      </c>
    </row>
    <row r="56" ht="12">
      <c r="B56" t="s">
        <v>523</v>
      </c>
    </row>
    <row r="57" ht="12">
      <c r="B57" s="2" t="s">
        <v>534</v>
      </c>
    </row>
    <row r="58" ht="12">
      <c r="B58" t="s">
        <v>535</v>
      </c>
    </row>
    <row r="59" spans="2:4" ht="12">
      <c r="B59" s="2" t="s">
        <v>536</v>
      </c>
      <c r="C59" s="2" t="s">
        <v>537</v>
      </c>
      <c r="D59" s="2"/>
    </row>
    <row r="60" spans="2:4" ht="12">
      <c r="B60" s="2" t="s">
        <v>538</v>
      </c>
      <c r="C60" s="2" t="s">
        <v>539</v>
      </c>
      <c r="D60" s="2"/>
    </row>
    <row r="61" spans="2:4" ht="12">
      <c r="B61" s="2" t="s">
        <v>540</v>
      </c>
      <c r="C61" s="2" t="s">
        <v>541</v>
      </c>
      <c r="D61" s="2"/>
    </row>
    <row r="62" spans="2:4" ht="12">
      <c r="B62" s="2" t="s">
        <v>542</v>
      </c>
      <c r="C62" s="2" t="s">
        <v>543</v>
      </c>
      <c r="D62" s="2" t="s">
        <v>544</v>
      </c>
    </row>
    <row r="82" ht="12">
      <c r="A82" s="8" t="s">
        <v>64</v>
      </c>
    </row>
    <row r="83" ht="12">
      <c r="A83" t="s">
        <v>65</v>
      </c>
    </row>
    <row r="84" ht="12">
      <c r="A84" s="2" t="s">
        <v>66</v>
      </c>
    </row>
    <row r="85" ht="12">
      <c r="A85" t="s">
        <v>292</v>
      </c>
    </row>
    <row r="86" ht="12">
      <c r="A86" s="2" t="s">
        <v>366</v>
      </c>
    </row>
    <row r="88" ht="12">
      <c r="A88" t="s">
        <v>367</v>
      </c>
    </row>
    <row r="89" ht="12">
      <c r="A89" t="s">
        <v>567</v>
      </c>
    </row>
    <row r="90" ht="12">
      <c r="A90" s="2" t="s">
        <v>463</v>
      </c>
    </row>
    <row r="91" ht="12">
      <c r="A91" s="2"/>
    </row>
    <row r="92" ht="12">
      <c r="A92" s="2" t="s">
        <v>565</v>
      </c>
    </row>
    <row r="93" ht="12">
      <c r="A93" s="2" t="s">
        <v>360</v>
      </c>
    </row>
    <row r="94" ht="12">
      <c r="A94" s="2" t="s">
        <v>443</v>
      </c>
    </row>
    <row r="95" ht="12">
      <c r="A95" t="s">
        <v>444</v>
      </c>
    </row>
  </sheetData>
  <hyperlinks>
    <hyperlink ref="B51" location="variables!A1" display="see variables sheet to know which variable goes in which fil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J58"/>
  <sheetViews>
    <sheetView zoomScale="150" zoomScaleNormal="150" workbookViewId="0" topLeftCell="A1">
      <selection activeCell="B19" sqref="B19"/>
    </sheetView>
  </sheetViews>
  <sheetFormatPr defaultColWidth="11.421875" defaultRowHeight="12.75"/>
  <cols>
    <col min="2" max="2" width="19.140625" style="0" customWidth="1"/>
    <col min="3" max="3" width="9.140625" style="17" customWidth="1"/>
    <col min="4" max="4" width="10.140625" style="17" customWidth="1"/>
    <col min="5" max="5" width="9.28125" style="18" customWidth="1"/>
    <col min="6" max="6" width="11.421875" style="18" customWidth="1"/>
  </cols>
  <sheetData>
    <row r="1" ht="12">
      <c r="B1" t="s">
        <v>963</v>
      </c>
    </row>
    <row r="2" ht="12">
      <c r="B2" s="41" t="s">
        <v>763</v>
      </c>
    </row>
    <row r="3" ht="12">
      <c r="B3" t="s">
        <v>448</v>
      </c>
    </row>
    <row r="5" ht="12">
      <c r="B5" s="2"/>
    </row>
    <row r="6" spans="7:8" ht="12">
      <c r="G6" s="42" t="s">
        <v>964</v>
      </c>
      <c r="H6" s="6"/>
    </row>
    <row r="7" spans="1:8" ht="12">
      <c r="A7" t="s">
        <v>449</v>
      </c>
      <c r="B7" s="2" t="s">
        <v>450</v>
      </c>
      <c r="C7" s="17" t="s">
        <v>452</v>
      </c>
      <c r="D7" s="17" t="s">
        <v>453</v>
      </c>
      <c r="E7" s="18" t="s">
        <v>817</v>
      </c>
      <c r="F7" s="18" t="s">
        <v>652</v>
      </c>
      <c r="G7" s="18" t="s">
        <v>818</v>
      </c>
      <c r="H7" t="s">
        <v>451</v>
      </c>
    </row>
    <row r="8" spans="1:8" ht="12">
      <c r="A8">
        <v>1</v>
      </c>
      <c r="B8" t="s">
        <v>801</v>
      </c>
      <c r="C8" s="17">
        <v>82.45</v>
      </c>
      <c r="D8" s="17">
        <v>-62.517</v>
      </c>
      <c r="E8" s="18">
        <v>210</v>
      </c>
      <c r="F8" s="18">
        <v>10</v>
      </c>
      <c r="G8" s="18">
        <v>988.29</v>
      </c>
      <c r="H8" t="s">
        <v>802</v>
      </c>
    </row>
    <row r="9" spans="1:8" ht="12">
      <c r="A9">
        <v>2</v>
      </c>
      <c r="B9" t="s">
        <v>803</v>
      </c>
      <c r="C9" s="17">
        <v>58.8</v>
      </c>
      <c r="D9" s="17">
        <v>17.38</v>
      </c>
      <c r="E9" s="18">
        <v>20</v>
      </c>
      <c r="F9" s="18">
        <v>-999.9</v>
      </c>
      <c r="G9" s="18">
        <v>1010.9</v>
      </c>
      <c r="H9" t="s">
        <v>870</v>
      </c>
    </row>
    <row r="10" spans="1:8" ht="12">
      <c r="A10">
        <v>3</v>
      </c>
      <c r="B10" t="s">
        <v>871</v>
      </c>
      <c r="C10" s="17">
        <f>55+48/60</f>
        <v>55.8</v>
      </c>
      <c r="D10" s="17">
        <f>-3-17/60</f>
        <v>-3.283333333333333</v>
      </c>
      <c r="E10" s="18">
        <v>255</v>
      </c>
      <c r="F10" s="18">
        <v>10</v>
      </c>
      <c r="G10" s="18">
        <v>-999.9</v>
      </c>
      <c r="H10" t="s">
        <v>872</v>
      </c>
    </row>
    <row r="11" spans="1:8" ht="12">
      <c r="A11">
        <v>4</v>
      </c>
      <c r="B11" t="s">
        <v>873</v>
      </c>
      <c r="C11" s="17">
        <v>71.323</v>
      </c>
      <c r="D11" s="17">
        <v>-156.612</v>
      </c>
      <c r="E11" s="18">
        <v>11</v>
      </c>
      <c r="F11" s="18">
        <v>10</v>
      </c>
      <c r="G11" s="18">
        <v>1012.31</v>
      </c>
      <c r="H11" t="s">
        <v>802</v>
      </c>
    </row>
    <row r="12" spans="1:8" ht="12">
      <c r="A12">
        <v>5</v>
      </c>
      <c r="B12" t="s">
        <v>874</v>
      </c>
      <c r="C12" s="17">
        <v>58.383</v>
      </c>
      <c r="D12" s="17">
        <v>8.25</v>
      </c>
      <c r="E12" s="18">
        <v>190</v>
      </c>
      <c r="F12" s="18">
        <v>5</v>
      </c>
      <c r="G12" s="18">
        <v>990.7</v>
      </c>
      <c r="H12" t="s">
        <v>381</v>
      </c>
    </row>
    <row r="13" spans="1:8" ht="12">
      <c r="A13">
        <v>6</v>
      </c>
      <c r="B13" t="s">
        <v>875</v>
      </c>
      <c r="C13" s="17">
        <v>40.05</v>
      </c>
      <c r="D13" s="17">
        <v>-88.367</v>
      </c>
      <c r="E13" s="18">
        <v>213</v>
      </c>
      <c r="F13" s="18">
        <v>10</v>
      </c>
      <c r="G13" s="18">
        <v>987.94</v>
      </c>
      <c r="H13" t="s">
        <v>802</v>
      </c>
    </row>
    <row r="14" spans="1:8" ht="12">
      <c r="A14">
        <v>7</v>
      </c>
      <c r="B14" t="s">
        <v>876</v>
      </c>
      <c r="C14" s="17">
        <v>51.971</v>
      </c>
      <c r="D14" s="17">
        <v>4.927</v>
      </c>
      <c r="E14" s="18">
        <v>60</v>
      </c>
      <c r="F14" s="18">
        <v>-999.9</v>
      </c>
      <c r="G14" s="18">
        <v>1013</v>
      </c>
      <c r="H14" t="s">
        <v>877</v>
      </c>
    </row>
    <row r="15" spans="1:8" ht="12">
      <c r="A15">
        <v>8</v>
      </c>
      <c r="B15" t="s">
        <v>889</v>
      </c>
      <c r="C15" s="17">
        <v>-40.682</v>
      </c>
      <c r="D15" s="17">
        <v>144.68833</v>
      </c>
      <c r="E15" s="18">
        <v>94</v>
      </c>
      <c r="F15" s="18">
        <v>10</v>
      </c>
      <c r="G15" s="18">
        <v>1002.03</v>
      </c>
      <c r="H15" t="s">
        <v>890</v>
      </c>
    </row>
    <row r="16" spans="1:8" ht="12">
      <c r="A16">
        <v>9</v>
      </c>
      <c r="B16" t="s">
        <v>891</v>
      </c>
      <c r="C16" s="17">
        <v>-34.353</v>
      </c>
      <c r="D16" s="17">
        <v>18.49</v>
      </c>
      <c r="E16" s="18">
        <v>230</v>
      </c>
      <c r="F16" s="18">
        <v>3</v>
      </c>
      <c r="G16" s="18">
        <v>988.4</v>
      </c>
      <c r="H16" t="s">
        <v>900</v>
      </c>
    </row>
    <row r="17" spans="1:8" ht="12">
      <c r="A17">
        <v>10</v>
      </c>
      <c r="B17" t="s">
        <v>901</v>
      </c>
      <c r="C17" s="17">
        <v>-25.533</v>
      </c>
      <c r="D17" s="17">
        <v>25.75</v>
      </c>
      <c r="E17" s="18">
        <v>1424</v>
      </c>
      <c r="F17" s="18">
        <v>10</v>
      </c>
      <c r="G17" s="18">
        <v>-999.9</v>
      </c>
      <c r="H17" t="s">
        <v>900</v>
      </c>
    </row>
    <row r="18" spans="1:8" ht="12">
      <c r="A18">
        <v>11</v>
      </c>
      <c r="B18" t="s">
        <v>902</v>
      </c>
      <c r="C18" s="17">
        <v>35.333</v>
      </c>
      <c r="D18" s="17">
        <v>25.67</v>
      </c>
      <c r="E18" s="18">
        <v>250</v>
      </c>
      <c r="F18" s="18">
        <v>2</v>
      </c>
      <c r="G18" s="18">
        <v>990.65</v>
      </c>
      <c r="H18" t="s">
        <v>903</v>
      </c>
    </row>
    <row r="19" spans="2:9" ht="12">
      <c r="B19" t="s">
        <v>986</v>
      </c>
      <c r="G19" s="18"/>
      <c r="H19" t="s">
        <v>984</v>
      </c>
      <c r="I19" t="s">
        <v>985</v>
      </c>
    </row>
    <row r="20" spans="1:8" ht="12">
      <c r="A20">
        <v>12</v>
      </c>
      <c r="B20" t="s">
        <v>904</v>
      </c>
      <c r="C20" s="17">
        <v>51.608</v>
      </c>
      <c r="D20" s="17">
        <v>-1.288</v>
      </c>
      <c r="E20" s="18">
        <v>60</v>
      </c>
      <c r="F20" s="18">
        <v>-999.9</v>
      </c>
      <c r="G20" s="18">
        <v>1003.7</v>
      </c>
      <c r="H20" t="s">
        <v>872</v>
      </c>
    </row>
    <row r="21" spans="1:8" ht="12">
      <c r="A21">
        <v>13</v>
      </c>
      <c r="B21" t="s">
        <v>905</v>
      </c>
      <c r="C21" s="17">
        <v>47.8</v>
      </c>
      <c r="D21" s="17">
        <v>11.017</v>
      </c>
      <c r="E21" s="18">
        <v>985</v>
      </c>
      <c r="F21" s="18">
        <v>10</v>
      </c>
      <c r="G21" s="18">
        <v>900.4</v>
      </c>
      <c r="H21" t="s">
        <v>906</v>
      </c>
    </row>
    <row r="22" spans="1:8" ht="12">
      <c r="A22">
        <v>14</v>
      </c>
      <c r="B22" t="s">
        <v>907</v>
      </c>
      <c r="C22" s="17">
        <v>61.85</v>
      </c>
      <c r="D22" s="17">
        <v>24.283</v>
      </c>
      <c r="E22" s="18">
        <v>181</v>
      </c>
      <c r="F22" s="18">
        <v>2</v>
      </c>
      <c r="G22" s="18">
        <v>991.7</v>
      </c>
      <c r="H22" t="s">
        <v>908</v>
      </c>
    </row>
    <row r="23" spans="1:8" ht="12">
      <c r="A23">
        <v>15</v>
      </c>
      <c r="B23" t="s">
        <v>1000</v>
      </c>
      <c r="C23" s="17">
        <v>45.803</v>
      </c>
      <c r="D23" s="17">
        <v>8.627</v>
      </c>
      <c r="E23" s="18">
        <v>209</v>
      </c>
      <c r="F23" s="18">
        <v>3.5</v>
      </c>
      <c r="G23" s="18">
        <v>988.4</v>
      </c>
      <c r="H23" t="s">
        <v>1001</v>
      </c>
    </row>
    <row r="24" spans="1:8" ht="12">
      <c r="A24">
        <v>16</v>
      </c>
      <c r="B24" t="s">
        <v>994</v>
      </c>
      <c r="C24" s="17">
        <v>28.309</v>
      </c>
      <c r="D24" s="17">
        <v>-16.499</v>
      </c>
      <c r="E24" s="18">
        <v>2373</v>
      </c>
      <c r="F24" s="18">
        <v>8</v>
      </c>
      <c r="G24" s="18">
        <v>759.4</v>
      </c>
      <c r="H24" t="s">
        <v>995</v>
      </c>
    </row>
    <row r="25" spans="1:8" ht="12">
      <c r="A25">
        <v>17</v>
      </c>
      <c r="B25" t="s">
        <v>996</v>
      </c>
      <c r="C25" s="17">
        <v>46.54806</v>
      </c>
      <c r="D25" s="17">
        <v>7.987</v>
      </c>
      <c r="E25" s="18">
        <v>3580</v>
      </c>
      <c r="F25" s="18">
        <v>1.8</v>
      </c>
      <c r="G25" s="18">
        <v>650.91</v>
      </c>
      <c r="H25" t="s">
        <v>997</v>
      </c>
    </row>
    <row r="26" spans="1:8" ht="12">
      <c r="A26">
        <v>18</v>
      </c>
      <c r="B26" t="s">
        <v>998</v>
      </c>
      <c r="C26" s="17">
        <v>49.583</v>
      </c>
      <c r="D26" s="17">
        <v>15.083</v>
      </c>
      <c r="E26" s="18">
        <v>534</v>
      </c>
      <c r="F26" s="18">
        <v>-999.9</v>
      </c>
      <c r="G26" s="18">
        <v>950.74</v>
      </c>
      <c r="H26" t="s">
        <v>734</v>
      </c>
    </row>
    <row r="27" spans="1:8" ht="12">
      <c r="A27">
        <v>19</v>
      </c>
      <c r="B27" t="s">
        <v>735</v>
      </c>
      <c r="C27" s="17">
        <v>49.967</v>
      </c>
      <c r="D27" s="17">
        <v>19.583</v>
      </c>
      <c r="E27" s="18">
        <v>125</v>
      </c>
      <c r="F27" s="18">
        <v>-999.9</v>
      </c>
      <c r="G27" s="18">
        <v>998.34</v>
      </c>
      <c r="H27" t="s">
        <v>736</v>
      </c>
    </row>
    <row r="28" spans="1:8" ht="12">
      <c r="A28">
        <v>20</v>
      </c>
      <c r="B28" t="s">
        <v>737</v>
      </c>
      <c r="C28" s="17">
        <v>53.326</v>
      </c>
      <c r="D28" s="17">
        <v>-9.899</v>
      </c>
      <c r="E28" s="18">
        <v>5</v>
      </c>
      <c r="F28" s="18">
        <v>10</v>
      </c>
      <c r="G28" s="18">
        <v>1012.7</v>
      </c>
      <c r="H28" t="s">
        <v>738</v>
      </c>
    </row>
    <row r="29" spans="1:8" ht="12">
      <c r="A29">
        <v>21</v>
      </c>
      <c r="B29" t="s">
        <v>739</v>
      </c>
      <c r="C29" s="17">
        <v>-2.583</v>
      </c>
      <c r="D29" s="17">
        <v>60.2</v>
      </c>
      <c r="E29" s="18">
        <v>100</v>
      </c>
      <c r="F29" s="18">
        <v>40</v>
      </c>
      <c r="G29" s="18">
        <v>-999.9</v>
      </c>
      <c r="H29" t="s">
        <v>740</v>
      </c>
    </row>
    <row r="30" spans="1:8" ht="12">
      <c r="A30">
        <v>22</v>
      </c>
      <c r="B30" t="s">
        <v>741</v>
      </c>
      <c r="C30" s="17">
        <v>19.539</v>
      </c>
      <c r="D30" s="17">
        <v>-155.578</v>
      </c>
      <c r="E30" s="18">
        <v>3397</v>
      </c>
      <c r="F30" s="18">
        <v>12.2</v>
      </c>
      <c r="G30" s="18">
        <v>666.42</v>
      </c>
      <c r="H30" t="s">
        <v>802</v>
      </c>
    </row>
    <row r="31" spans="1:8" ht="12">
      <c r="A31">
        <v>23</v>
      </c>
      <c r="B31" t="s">
        <v>742</v>
      </c>
      <c r="C31" s="17">
        <v>51.533</v>
      </c>
      <c r="D31" s="17">
        <v>12.9</v>
      </c>
      <c r="E31" s="18">
        <v>87</v>
      </c>
      <c r="F31" s="18">
        <v>-999.9</v>
      </c>
      <c r="G31" s="18">
        <v>1002.86</v>
      </c>
      <c r="H31" t="s">
        <v>906</v>
      </c>
    </row>
    <row r="32" spans="1:8" ht="12">
      <c r="A32">
        <v>24</v>
      </c>
      <c r="B32" t="s">
        <v>743</v>
      </c>
      <c r="C32" s="17">
        <v>44.167</v>
      </c>
      <c r="D32" s="17">
        <v>10.683</v>
      </c>
      <c r="E32" s="18">
        <v>2165</v>
      </c>
      <c r="F32" s="18">
        <v>5</v>
      </c>
      <c r="G32" s="18">
        <v>778.81</v>
      </c>
      <c r="H32" t="s">
        <v>1001</v>
      </c>
    </row>
    <row r="33" spans="1:8" ht="12">
      <c r="A33">
        <v>25</v>
      </c>
      <c r="B33" t="s">
        <v>754</v>
      </c>
      <c r="C33" s="17">
        <v>36.283</v>
      </c>
      <c r="D33" s="17">
        <v>100.9</v>
      </c>
      <c r="E33" s="18">
        <v>3810</v>
      </c>
      <c r="F33" s="18">
        <v>-999.9</v>
      </c>
      <c r="G33" s="18">
        <v>631.8</v>
      </c>
      <c r="H33" t="s">
        <v>755</v>
      </c>
    </row>
    <row r="34" spans="1:8" ht="12">
      <c r="A34">
        <v>26</v>
      </c>
      <c r="B34" t="s">
        <v>756</v>
      </c>
      <c r="C34" s="17">
        <v>-70.65</v>
      </c>
      <c r="D34" s="17">
        <v>-8.25</v>
      </c>
      <c r="E34" s="18">
        <v>42</v>
      </c>
      <c r="F34" s="18">
        <v>7.5</v>
      </c>
      <c r="G34" s="18">
        <v>1008.2</v>
      </c>
      <c r="H34" t="s">
        <v>757</v>
      </c>
    </row>
    <row r="35" spans="1:8" ht="12">
      <c r="A35">
        <v>27</v>
      </c>
      <c r="B35" t="s">
        <v>758</v>
      </c>
      <c r="C35" s="17">
        <v>67.974</v>
      </c>
      <c r="D35" s="17">
        <v>24.116</v>
      </c>
      <c r="E35" s="18">
        <v>560</v>
      </c>
      <c r="F35" s="18">
        <v>7</v>
      </c>
      <c r="G35" s="18">
        <v>948</v>
      </c>
      <c r="H35" t="s">
        <v>908</v>
      </c>
    </row>
    <row r="36" spans="1:8" ht="12">
      <c r="A36">
        <v>28</v>
      </c>
      <c r="B36" t="s">
        <v>759</v>
      </c>
      <c r="C36" s="17">
        <v>46.817</v>
      </c>
      <c r="D36" s="17">
        <v>6.95</v>
      </c>
      <c r="E36" s="18">
        <v>490</v>
      </c>
      <c r="F36" s="18">
        <v>-999.9</v>
      </c>
      <c r="G36" s="18">
        <v>955.8</v>
      </c>
      <c r="H36" t="s">
        <v>997</v>
      </c>
    </row>
    <row r="37" spans="1:8" ht="12">
      <c r="A37">
        <v>29</v>
      </c>
      <c r="B37" t="s">
        <v>760</v>
      </c>
      <c r="C37" s="17">
        <v>55.21</v>
      </c>
      <c r="D37" s="17">
        <v>21.04</v>
      </c>
      <c r="E37" s="18">
        <v>5</v>
      </c>
      <c r="F37" s="18">
        <v>-999.9</v>
      </c>
      <c r="G37" s="18">
        <v>1012.9</v>
      </c>
      <c r="H37" t="s">
        <v>761</v>
      </c>
    </row>
    <row r="38" spans="1:8" ht="12">
      <c r="A38">
        <v>30</v>
      </c>
      <c r="B38" t="s">
        <v>575</v>
      </c>
      <c r="C38" s="17">
        <v>45.767</v>
      </c>
      <c r="D38" s="17">
        <v>2.966</v>
      </c>
      <c r="E38" s="18">
        <v>1465</v>
      </c>
      <c r="F38" s="18">
        <v>12</v>
      </c>
      <c r="G38" s="18">
        <v>849.2</v>
      </c>
      <c r="H38" t="s">
        <v>576</v>
      </c>
    </row>
    <row r="39" spans="1:8" ht="12">
      <c r="A39">
        <v>31</v>
      </c>
      <c r="B39" t="s">
        <v>1002</v>
      </c>
      <c r="C39" s="17">
        <v>43.933</v>
      </c>
      <c r="D39" s="17">
        <v>-60.017</v>
      </c>
      <c r="E39" s="18">
        <v>4</v>
      </c>
      <c r="F39" s="18">
        <v>10</v>
      </c>
      <c r="G39" s="18">
        <v>1012.8</v>
      </c>
      <c r="H39" t="s">
        <v>1003</v>
      </c>
    </row>
    <row r="40" spans="1:8" ht="12">
      <c r="A40">
        <v>32</v>
      </c>
      <c r="B40" t="s">
        <v>1004</v>
      </c>
      <c r="C40" s="17">
        <v>-14.232</v>
      </c>
      <c r="D40" s="17">
        <v>-170.563</v>
      </c>
      <c r="E40" s="18">
        <v>77</v>
      </c>
      <c r="F40" s="18">
        <v>15.5</v>
      </c>
      <c r="G40" s="18">
        <v>1008.23</v>
      </c>
      <c r="H40" t="s">
        <v>802</v>
      </c>
    </row>
    <row r="41" spans="1:8" ht="12">
      <c r="A41">
        <v>33</v>
      </c>
      <c r="B41" t="s">
        <v>880</v>
      </c>
      <c r="C41" s="17">
        <v>40.39</v>
      </c>
      <c r="D41" s="17">
        <v>117.07</v>
      </c>
      <c r="E41" s="18">
        <v>294</v>
      </c>
      <c r="F41" s="18">
        <v>-999.9</v>
      </c>
      <c r="G41" s="18">
        <v>978.4</v>
      </c>
      <c r="H41" t="s">
        <v>755</v>
      </c>
    </row>
    <row r="42" spans="1:8" ht="12">
      <c r="A42">
        <v>34</v>
      </c>
      <c r="B42" t="s">
        <v>881</v>
      </c>
      <c r="C42" s="17">
        <v>47.054</v>
      </c>
      <c r="D42" s="17">
        <v>12.959</v>
      </c>
      <c r="E42" s="18">
        <v>3106</v>
      </c>
      <c r="F42" s="18">
        <v>-999.9</v>
      </c>
      <c r="G42" s="18">
        <v>691.7</v>
      </c>
      <c r="H42" t="s">
        <v>882</v>
      </c>
    </row>
    <row r="43" spans="1:8" ht="12">
      <c r="A43">
        <v>35</v>
      </c>
      <c r="B43" t="s">
        <v>883</v>
      </c>
      <c r="C43" s="17">
        <v>-89.9969</v>
      </c>
      <c r="D43" s="17">
        <v>-24.8</v>
      </c>
      <c r="E43" s="18">
        <v>2841</v>
      </c>
      <c r="F43" s="18">
        <v>13.3</v>
      </c>
      <c r="G43" s="18">
        <v>715.39</v>
      </c>
      <c r="H43" t="s">
        <v>757</v>
      </c>
    </row>
    <row r="44" spans="1:8" ht="12">
      <c r="A44">
        <v>36</v>
      </c>
      <c r="B44" t="s">
        <v>601</v>
      </c>
      <c r="C44" s="17">
        <v>36.617</v>
      </c>
      <c r="D44" s="17">
        <v>-97.5</v>
      </c>
      <c r="E44" s="18">
        <v>320</v>
      </c>
      <c r="F44" s="18">
        <v>10</v>
      </c>
      <c r="G44" s="18">
        <v>975.41</v>
      </c>
      <c r="H44" t="s">
        <v>802</v>
      </c>
    </row>
    <row r="45" spans="1:8" ht="12">
      <c r="A45">
        <v>37</v>
      </c>
      <c r="B45" t="s">
        <v>602</v>
      </c>
      <c r="C45" s="17">
        <v>72.58</v>
      </c>
      <c r="D45" s="17">
        <v>-38.48</v>
      </c>
      <c r="E45" s="18">
        <v>3238</v>
      </c>
      <c r="F45" s="18">
        <v>-999.9</v>
      </c>
      <c r="G45" s="18">
        <v>680.1</v>
      </c>
      <c r="H45" t="s">
        <v>603</v>
      </c>
    </row>
    <row r="46" spans="1:8" ht="12">
      <c r="A46">
        <v>38</v>
      </c>
      <c r="B46" t="s">
        <v>604</v>
      </c>
      <c r="C46" s="17">
        <v>58.52</v>
      </c>
      <c r="D46" s="17">
        <v>24.94</v>
      </c>
      <c r="E46" s="18">
        <v>23</v>
      </c>
      <c r="F46" s="18">
        <v>-999.9</v>
      </c>
      <c r="G46" s="18">
        <v>1010.5</v>
      </c>
      <c r="H46" t="s">
        <v>605</v>
      </c>
    </row>
    <row r="47" spans="1:8" ht="12">
      <c r="A47">
        <v>39</v>
      </c>
      <c r="B47" t="s">
        <v>672</v>
      </c>
      <c r="C47" s="17">
        <v>41.05</v>
      </c>
      <c r="D47" s="17">
        <v>-124.15</v>
      </c>
      <c r="E47" s="18">
        <v>107</v>
      </c>
      <c r="F47" s="18">
        <v>10</v>
      </c>
      <c r="G47" s="18">
        <v>1000.48</v>
      </c>
      <c r="H47" t="s">
        <v>802</v>
      </c>
    </row>
    <row r="48" spans="1:8" ht="12">
      <c r="A48">
        <v>40</v>
      </c>
      <c r="B48" t="s">
        <v>588</v>
      </c>
      <c r="C48" s="17">
        <v>56.017</v>
      </c>
      <c r="D48" s="17">
        <v>13.15</v>
      </c>
      <c r="E48" s="18">
        <v>172</v>
      </c>
      <c r="F48" s="18">
        <v>5</v>
      </c>
      <c r="G48" s="18">
        <v>992.8</v>
      </c>
      <c r="H48" t="s">
        <v>870</v>
      </c>
    </row>
    <row r="49" spans="1:8" ht="12">
      <c r="A49">
        <v>41</v>
      </c>
      <c r="B49" t="s">
        <v>589</v>
      </c>
      <c r="C49" s="17">
        <v>78.908</v>
      </c>
      <c r="D49" s="17">
        <v>11.881</v>
      </c>
      <c r="E49" s="18">
        <v>474</v>
      </c>
      <c r="F49" s="18">
        <v>7</v>
      </c>
      <c r="G49" s="18">
        <v>947.78</v>
      </c>
      <c r="H49" t="s">
        <v>381</v>
      </c>
    </row>
    <row r="50" spans="1:8" ht="12">
      <c r="A50">
        <v>42</v>
      </c>
      <c r="B50" t="s">
        <v>590</v>
      </c>
      <c r="C50" s="17">
        <v>47.417</v>
      </c>
      <c r="D50" s="17">
        <v>10.983</v>
      </c>
      <c r="E50" s="18">
        <v>2650</v>
      </c>
      <c r="F50" s="18">
        <v>1.5</v>
      </c>
      <c r="G50" s="18">
        <v>704.67</v>
      </c>
      <c r="H50" t="s">
        <v>906</v>
      </c>
    </row>
    <row r="51" spans="1:10" ht="15">
      <c r="A51">
        <v>43</v>
      </c>
      <c r="B51" t="s">
        <v>591</v>
      </c>
      <c r="C51" s="17">
        <v>47.767</v>
      </c>
      <c r="D51" s="17">
        <v>16.767</v>
      </c>
      <c r="E51" s="18">
        <v>117</v>
      </c>
      <c r="G51" s="18"/>
      <c r="H51" t="s">
        <v>592</v>
      </c>
      <c r="J51" s="19"/>
    </row>
    <row r="52" spans="1:10" ht="15">
      <c r="A52">
        <v>44</v>
      </c>
      <c r="B52" t="s">
        <v>593</v>
      </c>
      <c r="C52" s="17">
        <v>55.683</v>
      </c>
      <c r="D52" s="17">
        <v>12.117</v>
      </c>
      <c r="E52" s="18">
        <v>20</v>
      </c>
      <c r="G52" s="18"/>
      <c r="H52" t="s">
        <v>594</v>
      </c>
      <c r="J52" s="19"/>
    </row>
    <row r="53" spans="1:8" ht="12">
      <c r="A53">
        <v>45</v>
      </c>
      <c r="B53" t="s">
        <v>595</v>
      </c>
      <c r="C53" s="17">
        <v>41.767</v>
      </c>
      <c r="D53" s="17">
        <v>2.35</v>
      </c>
      <c r="E53" s="18">
        <v>700</v>
      </c>
      <c r="H53" t="s">
        <v>596</v>
      </c>
    </row>
    <row r="54" spans="1:8" ht="12">
      <c r="A54">
        <v>46</v>
      </c>
      <c r="B54" t="s">
        <v>597</v>
      </c>
      <c r="C54" s="17">
        <v>23.54</v>
      </c>
      <c r="D54" s="17">
        <v>113.06</v>
      </c>
      <c r="H54" t="s">
        <v>598</v>
      </c>
    </row>
    <row r="55" spans="1:10" ht="15">
      <c r="A55">
        <v>47</v>
      </c>
      <c r="B55" t="s">
        <v>599</v>
      </c>
      <c r="C55" s="17">
        <v>18.3811</v>
      </c>
      <c r="D55" s="17">
        <v>-65.6177</v>
      </c>
      <c r="E55" s="18">
        <v>65</v>
      </c>
      <c r="H55" t="s">
        <v>600</v>
      </c>
      <c r="J55" s="19"/>
    </row>
    <row r="56" spans="2:10" ht="15">
      <c r="B56" s="20"/>
      <c r="H56" s="20"/>
      <c r="J56" s="19"/>
    </row>
    <row r="57" spans="2:8" ht="12">
      <c r="B57" s="2"/>
      <c r="H57" s="2"/>
    </row>
    <row r="58" ht="15">
      <c r="J58" s="19"/>
    </row>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F20"/>
  <sheetViews>
    <sheetView zoomScale="150" zoomScaleNormal="150" workbookViewId="0" topLeftCell="A1">
      <selection activeCell="A1" activeCellId="3" sqref="A9:D9 A4:D4 A3:D3 A1:C1 B1:B65536"/>
    </sheetView>
  </sheetViews>
  <sheetFormatPr defaultColWidth="34.28125" defaultRowHeight="12.75"/>
  <cols>
    <col min="1" max="1" width="24.7109375" style="11" customWidth="1"/>
    <col min="2" max="2" width="12.28125" style="11" customWidth="1"/>
    <col min="3" max="3" width="8.7109375" style="11" customWidth="1"/>
    <col min="4" max="4" width="11.7109375" style="12" customWidth="1"/>
    <col min="5" max="5" width="44.28125" style="13" customWidth="1"/>
  </cols>
  <sheetData>
    <row r="1" spans="1:5" ht="12">
      <c r="A1" s="127" t="s">
        <v>293</v>
      </c>
      <c r="B1" s="127"/>
      <c r="C1" s="127"/>
      <c r="D1" s="80"/>
      <c r="E1" s="81"/>
    </row>
    <row r="2" spans="1:5" ht="12">
      <c r="A2" s="80" t="s">
        <v>645</v>
      </c>
      <c r="B2" s="80" t="s">
        <v>294</v>
      </c>
      <c r="C2" s="80" t="s">
        <v>465</v>
      </c>
      <c r="D2" s="80"/>
      <c r="E2" s="82" t="s">
        <v>466</v>
      </c>
    </row>
    <row r="3" spans="1:6" ht="12">
      <c r="A3" s="128" t="s">
        <v>206</v>
      </c>
      <c r="B3" s="128"/>
      <c r="C3" s="128"/>
      <c r="D3" s="129"/>
      <c r="E3" s="82"/>
      <c r="F3" s="73"/>
    </row>
    <row r="4" spans="1:5" ht="12">
      <c r="A4" s="130" t="s">
        <v>961</v>
      </c>
      <c r="B4" s="131"/>
      <c r="C4" s="131"/>
      <c r="D4" s="132"/>
      <c r="E4" s="82"/>
    </row>
    <row r="5" spans="1:5" ht="48">
      <c r="A5" s="83" t="s">
        <v>555</v>
      </c>
      <c r="B5" s="93" t="s">
        <v>9</v>
      </c>
      <c r="C5" s="83">
        <v>1</v>
      </c>
      <c r="D5" s="85"/>
      <c r="E5" s="92" t="s">
        <v>1011</v>
      </c>
    </row>
    <row r="6" spans="1:5" ht="12">
      <c r="A6" s="83" t="s">
        <v>848</v>
      </c>
      <c r="B6" s="83" t="s">
        <v>10</v>
      </c>
      <c r="C6" s="83">
        <v>1</v>
      </c>
      <c r="D6" s="85"/>
      <c r="E6" s="84" t="s">
        <v>690</v>
      </c>
    </row>
    <row r="7" spans="1:5" ht="12">
      <c r="A7" s="83" t="s">
        <v>1083</v>
      </c>
      <c r="B7" s="83" t="s">
        <v>11</v>
      </c>
      <c r="C7" s="83" t="s">
        <v>236</v>
      </c>
      <c r="D7" s="85"/>
      <c r="E7" s="84" t="s">
        <v>419</v>
      </c>
    </row>
    <row r="8" spans="1:5" ht="12">
      <c r="A8" s="82"/>
      <c r="B8" s="82"/>
      <c r="C8" s="82"/>
      <c r="D8" s="86"/>
      <c r="E8" s="81"/>
    </row>
    <row r="9" spans="1:5" ht="12">
      <c r="A9" s="130" t="s">
        <v>795</v>
      </c>
      <c r="B9" s="131"/>
      <c r="C9" s="131"/>
      <c r="D9" s="132"/>
      <c r="E9" s="87"/>
    </row>
    <row r="10" spans="1:5" ht="48">
      <c r="A10" s="83" t="s">
        <v>555</v>
      </c>
      <c r="B10" s="93" t="s">
        <v>9</v>
      </c>
      <c r="C10" s="83">
        <v>1</v>
      </c>
      <c r="D10" s="85"/>
      <c r="E10" s="92" t="s">
        <v>1011</v>
      </c>
    </row>
    <row r="11" spans="1:5" ht="12">
      <c r="A11" s="83" t="s">
        <v>848</v>
      </c>
      <c r="B11" s="83" t="s">
        <v>10</v>
      </c>
      <c r="C11" s="83">
        <v>1</v>
      </c>
      <c r="D11" s="85"/>
      <c r="E11" s="84" t="s">
        <v>690</v>
      </c>
    </row>
    <row r="12" spans="1:5" ht="12">
      <c r="A12" s="83" t="s">
        <v>1083</v>
      </c>
      <c r="B12" s="83" t="s">
        <v>11</v>
      </c>
      <c r="C12" s="83" t="s">
        <v>236</v>
      </c>
      <c r="D12" s="85"/>
      <c r="E12" s="84" t="s">
        <v>419</v>
      </c>
    </row>
    <row r="13" spans="1:5" ht="12">
      <c r="A13" s="83" t="s">
        <v>691</v>
      </c>
      <c r="B13" s="83" t="s">
        <v>53</v>
      </c>
      <c r="C13" s="83" t="s">
        <v>815</v>
      </c>
      <c r="D13" s="85"/>
      <c r="E13" s="87" t="s">
        <v>693</v>
      </c>
    </row>
    <row r="14" spans="1:5" ht="12">
      <c r="A14" s="83" t="s">
        <v>694</v>
      </c>
      <c r="B14" s="83" t="s">
        <v>54</v>
      </c>
      <c r="C14" s="83" t="s">
        <v>815</v>
      </c>
      <c r="D14" s="85"/>
      <c r="E14" s="84" t="s">
        <v>280</v>
      </c>
    </row>
    <row r="15" spans="1:5" ht="12">
      <c r="A15" s="83"/>
      <c r="B15" s="83"/>
      <c r="C15" s="83"/>
      <c r="D15" s="82"/>
      <c r="E15" s="84"/>
    </row>
    <row r="16" spans="1:5" ht="12">
      <c r="A16" s="35" t="s">
        <v>778</v>
      </c>
      <c r="B16" s="110" t="s">
        <v>100</v>
      </c>
      <c r="C16" s="35"/>
      <c r="D16" s="35"/>
      <c r="E16" s="81"/>
    </row>
    <row r="17" spans="1:4" ht="12">
      <c r="A17" s="35" t="s">
        <v>857</v>
      </c>
      <c r="B17" s="14" t="s">
        <v>101</v>
      </c>
      <c r="C17" s="14"/>
      <c r="D17" s="14"/>
    </row>
    <row r="18" spans="1:4" ht="12">
      <c r="A18" s="35" t="s">
        <v>773</v>
      </c>
      <c r="B18" s="14" t="s">
        <v>775</v>
      </c>
      <c r="C18" s="14"/>
      <c r="D18" s="14"/>
    </row>
    <row r="19" spans="1:5" ht="12">
      <c r="A19" s="35" t="s">
        <v>776</v>
      </c>
      <c r="B19" s="14" t="s">
        <v>833</v>
      </c>
      <c r="C19" s="14"/>
      <c r="D19" s="14"/>
      <c r="E19" s="79"/>
    </row>
    <row r="20" spans="1:4" ht="12">
      <c r="A20" s="35" t="s">
        <v>834</v>
      </c>
      <c r="B20" s="14" t="s">
        <v>855</v>
      </c>
      <c r="C20" s="14"/>
      <c r="D20" s="14"/>
    </row>
  </sheetData>
  <mergeCells count="4">
    <mergeCell ref="A1:C1"/>
    <mergeCell ref="A3:D3"/>
    <mergeCell ref="A4:D4"/>
    <mergeCell ref="A9:D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5"/>
  <sheetViews>
    <sheetView zoomScale="150" zoomScaleNormal="150" workbookViewId="0" topLeftCell="A1">
      <selection activeCell="A1" activeCellId="1" sqref="A3:D3 A1:C1 A4:D4 B1:B65536"/>
    </sheetView>
  </sheetViews>
  <sheetFormatPr defaultColWidth="34.28125" defaultRowHeight="12.75"/>
  <cols>
    <col min="1" max="1" width="24.7109375" style="11" customWidth="1"/>
    <col min="2" max="2" width="14.8515625" style="11" customWidth="1"/>
    <col min="3" max="3" width="8.7109375" style="11" customWidth="1"/>
    <col min="4" max="4" width="56.28125" style="12" customWidth="1"/>
    <col min="5" max="5" width="44.28125" style="13" customWidth="1"/>
  </cols>
  <sheetData>
    <row r="1" spans="1:5" ht="12">
      <c r="A1" s="127" t="s">
        <v>293</v>
      </c>
      <c r="B1" s="127"/>
      <c r="C1" s="127"/>
      <c r="D1" s="81"/>
      <c r="E1" s="81"/>
    </row>
    <row r="2" spans="1:5" ht="12">
      <c r="A2" s="80" t="s">
        <v>645</v>
      </c>
      <c r="B2" s="80" t="s">
        <v>294</v>
      </c>
      <c r="C2" s="80" t="s">
        <v>465</v>
      </c>
      <c r="D2" s="80" t="s">
        <v>466</v>
      </c>
      <c r="E2" s="82"/>
    </row>
    <row r="3" spans="1:6" ht="12">
      <c r="A3" s="128" t="s">
        <v>853</v>
      </c>
      <c r="B3" s="128"/>
      <c r="C3" s="128"/>
      <c r="D3" s="129"/>
      <c r="E3" s="82"/>
      <c r="F3" s="73"/>
    </row>
    <row r="4" spans="1:5" ht="12">
      <c r="A4" s="130" t="s">
        <v>960</v>
      </c>
      <c r="B4" s="131"/>
      <c r="C4" s="131"/>
      <c r="D4" s="132"/>
      <c r="E4" s="82"/>
    </row>
    <row r="5" spans="1:5" ht="36">
      <c r="A5" s="83" t="s">
        <v>555</v>
      </c>
      <c r="B5" s="93" t="s">
        <v>95</v>
      </c>
      <c r="C5" s="83">
        <v>1</v>
      </c>
      <c r="D5" s="92" t="s">
        <v>1011</v>
      </c>
      <c r="E5" s="92"/>
    </row>
    <row r="6" spans="1:5" ht="12">
      <c r="A6" s="83" t="s">
        <v>848</v>
      </c>
      <c r="B6" s="83" t="s">
        <v>96</v>
      </c>
      <c r="C6" s="83">
        <v>1</v>
      </c>
      <c r="D6" s="84" t="s">
        <v>690</v>
      </c>
      <c r="E6" s="84"/>
    </row>
    <row r="7" spans="1:5" ht="12">
      <c r="A7" s="83" t="s">
        <v>1009</v>
      </c>
      <c r="B7" s="83" t="s">
        <v>97</v>
      </c>
      <c r="C7" s="83" t="s">
        <v>236</v>
      </c>
      <c r="D7" s="84" t="s">
        <v>419</v>
      </c>
      <c r="E7" s="84"/>
    </row>
    <row r="8" spans="1:5" ht="12">
      <c r="A8" s="83" t="s">
        <v>691</v>
      </c>
      <c r="B8" s="83" t="s">
        <v>98</v>
      </c>
      <c r="C8" s="83" t="s">
        <v>815</v>
      </c>
      <c r="D8" s="87" t="s">
        <v>693</v>
      </c>
      <c r="E8" s="87"/>
    </row>
    <row r="9" spans="1:5" ht="12">
      <c r="A9" s="83" t="s">
        <v>694</v>
      </c>
      <c r="B9" s="83" t="s">
        <v>99</v>
      </c>
      <c r="C9" s="83" t="s">
        <v>815</v>
      </c>
      <c r="D9" s="84" t="s">
        <v>280</v>
      </c>
      <c r="E9" s="84"/>
    </row>
    <row r="10" spans="1:5" ht="12">
      <c r="A10" s="83"/>
      <c r="B10" s="83"/>
      <c r="C10" s="83"/>
      <c r="E10" s="84"/>
    </row>
    <row r="11" spans="1:2" ht="12">
      <c r="A11" s="35" t="s">
        <v>778</v>
      </c>
      <c r="B11" s="110" t="s">
        <v>100</v>
      </c>
    </row>
    <row r="12" spans="1:2" ht="12">
      <c r="A12" s="35" t="s">
        <v>857</v>
      </c>
      <c r="B12" s="14" t="s">
        <v>101</v>
      </c>
    </row>
    <row r="13" spans="1:2" ht="12">
      <c r="A13" s="35" t="s">
        <v>773</v>
      </c>
      <c r="B13" s="14" t="s">
        <v>775</v>
      </c>
    </row>
    <row r="14" spans="1:2" ht="12">
      <c r="A14" s="35" t="s">
        <v>776</v>
      </c>
      <c r="B14" s="14" t="s">
        <v>833</v>
      </c>
    </row>
    <row r="15" spans="1:2" ht="12">
      <c r="A15" s="35" t="s">
        <v>834</v>
      </c>
      <c r="B15" s="14" t="s">
        <v>855</v>
      </c>
    </row>
  </sheetData>
  <mergeCells count="3">
    <mergeCell ref="A4:D4"/>
    <mergeCell ref="A1:C1"/>
    <mergeCell ref="A3:D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58"/>
  <sheetViews>
    <sheetView zoomScale="150" zoomScaleNormal="150" workbookViewId="0" topLeftCell="A12">
      <selection activeCell="E23" sqref="E23"/>
    </sheetView>
  </sheetViews>
  <sheetFormatPr defaultColWidth="34.28125" defaultRowHeight="12.75"/>
  <cols>
    <col min="1" max="1" width="29.140625" style="82" customWidth="1"/>
    <col min="2" max="2" width="12.28125" style="82" customWidth="1"/>
    <col min="3" max="3" width="10.421875" style="82" customWidth="1"/>
    <col min="4" max="4" width="8.00390625" style="86" customWidth="1"/>
    <col min="5" max="5" width="115.421875" style="114" customWidth="1"/>
    <col min="6" max="6" width="17.7109375" style="0" customWidth="1"/>
  </cols>
  <sheetData>
    <row r="1" spans="1:4" ht="12">
      <c r="A1" s="127" t="s">
        <v>293</v>
      </c>
      <c r="B1" s="127"/>
      <c r="C1" s="127"/>
      <c r="D1" s="80"/>
    </row>
    <row r="2" spans="1:6" ht="12">
      <c r="A2" s="80" t="s">
        <v>645</v>
      </c>
      <c r="B2" s="80" t="s">
        <v>294</v>
      </c>
      <c r="C2" s="80" t="s">
        <v>465</v>
      </c>
      <c r="D2" s="80"/>
      <c r="E2" s="115" t="s">
        <v>466</v>
      </c>
      <c r="F2" s="113" t="s">
        <v>1039</v>
      </c>
    </row>
    <row r="3" spans="1:6" ht="15">
      <c r="A3" s="133" t="s">
        <v>1045</v>
      </c>
      <c r="B3" s="133"/>
      <c r="C3" s="133"/>
      <c r="D3" s="134"/>
      <c r="E3" s="115"/>
      <c r="F3" s="73"/>
    </row>
    <row r="4" spans="1:5" ht="12">
      <c r="A4" s="135" t="s">
        <v>911</v>
      </c>
      <c r="B4" s="136"/>
      <c r="C4" s="136"/>
      <c r="D4" s="136"/>
      <c r="E4" s="115"/>
    </row>
    <row r="5" spans="1:5" ht="12">
      <c r="A5" s="83" t="s">
        <v>475</v>
      </c>
      <c r="B5" s="83" t="s">
        <v>411</v>
      </c>
      <c r="C5" s="83" t="s">
        <v>412</v>
      </c>
      <c r="D5" s="89"/>
      <c r="E5" s="115"/>
    </row>
    <row r="6" spans="1:5" ht="12">
      <c r="A6" s="83" t="s">
        <v>413</v>
      </c>
      <c r="B6" s="83" t="s">
        <v>414</v>
      </c>
      <c r="C6" s="83">
        <v>1</v>
      </c>
      <c r="D6" s="89"/>
      <c r="E6" s="101" t="s">
        <v>382</v>
      </c>
    </row>
    <row r="7" spans="1:5" ht="19.5">
      <c r="A7" s="83" t="s">
        <v>383</v>
      </c>
      <c r="B7" s="83" t="s">
        <v>384</v>
      </c>
      <c r="C7" s="83" t="s">
        <v>385</v>
      </c>
      <c r="D7" s="89"/>
      <c r="E7" s="101" t="s">
        <v>569</v>
      </c>
    </row>
    <row r="8" spans="1:5" ht="12">
      <c r="A8" s="83"/>
      <c r="B8" s="83"/>
      <c r="C8" s="83"/>
      <c r="D8" s="89"/>
      <c r="E8" s="101"/>
    </row>
    <row r="9" spans="1:5" ht="12">
      <c r="A9" s="135" t="s">
        <v>1054</v>
      </c>
      <c r="B9" s="136"/>
      <c r="C9" s="136"/>
      <c r="D9" s="136"/>
      <c r="E9" s="101"/>
    </row>
    <row r="10" spans="1:5" ht="12">
      <c r="A10" s="130" t="s">
        <v>744</v>
      </c>
      <c r="B10" s="137"/>
      <c r="C10" s="137"/>
      <c r="D10" s="138"/>
      <c r="E10" s="101"/>
    </row>
    <row r="11" spans="1:6" ht="12">
      <c r="A11" s="83" t="s">
        <v>491</v>
      </c>
      <c r="B11" s="83" t="s">
        <v>492</v>
      </c>
      <c r="C11" s="83" t="s">
        <v>493</v>
      </c>
      <c r="D11" s="89"/>
      <c r="E11" s="101" t="s">
        <v>406</v>
      </c>
      <c r="F11">
        <f>IF(ISTEXT(B11),COUNTIF('CMOR-LIST'!E$22:E$119,'2D-variables'!B11),"-")</f>
        <v>1</v>
      </c>
    </row>
    <row r="12" spans="1:6" ht="12">
      <c r="A12" s="83" t="s">
        <v>407</v>
      </c>
      <c r="B12" s="83" t="s">
        <v>43</v>
      </c>
      <c r="C12" s="83">
        <v>1</v>
      </c>
      <c r="D12" s="89"/>
      <c r="E12" s="101"/>
      <c r="F12">
        <f>IF(ISTEXT(B12),COUNTIF('CMOR-LIST'!E$22:E$119,'2D-variables'!B12),"-")</f>
        <v>1</v>
      </c>
    </row>
    <row r="13" spans="1:6" ht="12">
      <c r="A13" s="83" t="s">
        <v>747</v>
      </c>
      <c r="B13" s="83" t="s">
        <v>44</v>
      </c>
      <c r="C13" s="83">
        <v>1</v>
      </c>
      <c r="D13" s="89"/>
      <c r="E13" s="101"/>
      <c r="F13">
        <f>IF(ISTEXT(B13),COUNTIF('CMOR-LIST'!E$22:E$119,'2D-variables'!B13),"-")</f>
        <v>1</v>
      </c>
    </row>
    <row r="14" spans="1:6" ht="12">
      <c r="A14" s="83" t="s">
        <v>748</v>
      </c>
      <c r="B14" s="83" t="s">
        <v>45</v>
      </c>
      <c r="C14" s="83">
        <v>1</v>
      </c>
      <c r="D14" s="89"/>
      <c r="E14" s="101"/>
      <c r="F14">
        <f>IF(ISTEXT(B14),COUNTIF('CMOR-LIST'!E$22:E$119,'2D-variables'!B14),"-")</f>
        <v>1</v>
      </c>
    </row>
    <row r="15" spans="1:6" ht="12">
      <c r="A15" s="83" t="s">
        <v>796</v>
      </c>
      <c r="B15" s="83" t="s">
        <v>46</v>
      </c>
      <c r="C15" s="83">
        <v>1</v>
      </c>
      <c r="D15" s="89"/>
      <c r="E15" s="101" t="s">
        <v>867</v>
      </c>
      <c r="F15">
        <f>IF(ISTEXT(B15),COUNTIF('CMOR-LIST'!E$22:E$119,'2D-variables'!B15),"-")</f>
        <v>1</v>
      </c>
    </row>
    <row r="16" spans="1:6" ht="12">
      <c r="A16" s="83" t="s">
        <v>429</v>
      </c>
      <c r="B16" s="83" t="s">
        <v>8</v>
      </c>
      <c r="C16" s="83">
        <v>1</v>
      </c>
      <c r="D16" s="89"/>
      <c r="E16" s="101"/>
      <c r="F16">
        <f>IF(ISTEXT(B16),COUNTIF('CMOR-LIST'!E$22:E$119,'2D-variables'!B16),"-")</f>
        <v>1</v>
      </c>
    </row>
    <row r="17" spans="1:6" ht="12">
      <c r="A17" s="83" t="s">
        <v>484</v>
      </c>
      <c r="B17" s="83" t="s">
        <v>42</v>
      </c>
      <c r="C17" s="83">
        <v>1</v>
      </c>
      <c r="D17" s="89"/>
      <c r="E17" s="114" t="s">
        <v>1022</v>
      </c>
      <c r="F17">
        <f>IF(ISTEXT(B17),COUNTIF('CMOR-LIST'!E$22:E$119,'2D-variables'!B17),"-")</f>
        <v>1</v>
      </c>
    </row>
    <row r="18" spans="1:6" ht="12">
      <c r="A18" s="83" t="s">
        <v>349</v>
      </c>
      <c r="B18" s="83" t="s">
        <v>47</v>
      </c>
      <c r="C18" s="83" t="s">
        <v>431</v>
      </c>
      <c r="D18" s="89"/>
      <c r="F18">
        <f>IF(ISTEXT(B18),COUNTIF('CMOR-LIST'!E$22:E$119,'2D-variables'!B18),"-")</f>
        <v>1</v>
      </c>
    </row>
    <row r="19" spans="1:6" ht="12">
      <c r="A19" s="83" t="s">
        <v>430</v>
      </c>
      <c r="B19" s="83" t="s">
        <v>48</v>
      </c>
      <c r="C19" s="83" t="s">
        <v>431</v>
      </c>
      <c r="D19" s="89"/>
      <c r="F19">
        <f>IF(ISTEXT(B19),COUNTIF('CMOR-LIST'!E$22:E$119,'2D-variables'!B19),"-")</f>
        <v>1</v>
      </c>
    </row>
    <row r="20" spans="1:6" ht="12">
      <c r="A20" s="83" t="s">
        <v>425</v>
      </c>
      <c r="B20" s="83" t="s">
        <v>49</v>
      </c>
      <c r="C20" s="83" t="s">
        <v>431</v>
      </c>
      <c r="D20" s="89"/>
      <c r="F20">
        <f>IF(ISTEXT(B20),COUNTIF('CMOR-LIST'!E$22:E$119,'2D-variables'!B20),"-")</f>
        <v>1</v>
      </c>
    </row>
    <row r="21" spans="1:6" ht="12">
      <c r="A21" s="83" t="s">
        <v>426</v>
      </c>
      <c r="B21" s="83" t="s">
        <v>50</v>
      </c>
      <c r="C21" s="83" t="s">
        <v>431</v>
      </c>
      <c r="D21" s="89"/>
      <c r="F21">
        <f>IF(ISTEXT(B21),COUNTIF('CMOR-LIST'!E$22:E$119,'2D-variables'!B21),"-")</f>
        <v>1</v>
      </c>
    </row>
    <row r="22" spans="1:6" ht="12">
      <c r="A22" s="83" t="s">
        <v>427</v>
      </c>
      <c r="B22" s="83" t="s">
        <v>51</v>
      </c>
      <c r="C22" s="83" t="s">
        <v>431</v>
      </c>
      <c r="D22" s="89"/>
      <c r="F22">
        <f>IF(ISTEXT(B22),COUNTIF('CMOR-LIST'!E$22:E$119,'2D-variables'!B22),"-")</f>
        <v>1</v>
      </c>
    </row>
    <row r="23" spans="1:6" ht="12">
      <c r="A23" s="83" t="s">
        <v>348</v>
      </c>
      <c r="B23" s="83" t="s">
        <v>52</v>
      </c>
      <c r="C23" s="83" t="s">
        <v>431</v>
      </c>
      <c r="D23" s="89"/>
      <c r="F23">
        <f>IF(ISTEXT(B23),COUNTIF('CMOR-LIST'!E$22:E$119,'2D-variables'!B23),"-")</f>
        <v>1</v>
      </c>
    </row>
    <row r="24" spans="1:6" ht="12">
      <c r="A24" s="83" t="s">
        <v>266</v>
      </c>
      <c r="B24" s="83" t="s">
        <v>53</v>
      </c>
      <c r="C24" s="83" t="s">
        <v>815</v>
      </c>
      <c r="D24" s="89"/>
      <c r="E24" s="114" t="s">
        <v>693</v>
      </c>
      <c r="F24">
        <f>IF(ISTEXT(B24),COUNTIF('CMOR-LIST'!E$22:E$119,'2D-variables'!B24),"-")</f>
        <v>1</v>
      </c>
    </row>
    <row r="25" spans="1:6" ht="12">
      <c r="A25" s="83" t="s">
        <v>267</v>
      </c>
      <c r="B25" s="83" t="s">
        <v>54</v>
      </c>
      <c r="C25" s="83" t="s">
        <v>815</v>
      </c>
      <c r="D25" s="89"/>
      <c r="E25" s="92" t="s">
        <v>280</v>
      </c>
      <c r="F25">
        <f>IF(ISTEXT(B25),COUNTIF('CMOR-LIST'!E$22:E$119,'2D-variables'!B25),"-")</f>
        <v>1</v>
      </c>
    </row>
    <row r="26" spans="1:6" ht="12">
      <c r="A26" s="83" t="s">
        <v>268</v>
      </c>
      <c r="B26" s="83" t="s">
        <v>7</v>
      </c>
      <c r="C26" s="83" t="s">
        <v>815</v>
      </c>
      <c r="D26" s="89"/>
      <c r="E26" s="114" t="s">
        <v>269</v>
      </c>
      <c r="F26">
        <f>IF(ISTEXT(B26),COUNTIF('CMOR-LIST'!E$22:E$119,'2D-variables'!B26),"-")</f>
        <v>1</v>
      </c>
    </row>
    <row r="27" spans="1:6" ht="12">
      <c r="A27" s="83"/>
      <c r="B27" s="83"/>
      <c r="C27" s="83"/>
      <c r="D27" s="89"/>
      <c r="E27" s="92"/>
      <c r="F27" t="str">
        <f>IF(ISTEXT(B27),COUNTIF('CMOR-LIST'!E$22:E$119,'2D-variables'!B27),"-")</f>
        <v>-</v>
      </c>
    </row>
    <row r="28" spans="1:6" ht="12">
      <c r="A28" s="83" t="s">
        <v>681</v>
      </c>
      <c r="B28" s="83" t="s">
        <v>878</v>
      </c>
      <c r="C28" s="83" t="s">
        <v>288</v>
      </c>
      <c r="D28" s="89"/>
      <c r="E28" s="101" t="s">
        <v>285</v>
      </c>
      <c r="F28">
        <f>IF(ISTEXT(B28),COUNTIF('CMOR-LIST'!E$22:E$119,'2D-variables'!B28),"-")</f>
        <v>1</v>
      </c>
    </row>
    <row r="29" spans="1:6" ht="12">
      <c r="A29" s="83"/>
      <c r="B29" s="83"/>
      <c r="C29" s="83"/>
      <c r="D29" s="89"/>
      <c r="E29" s="92"/>
      <c r="F29" t="str">
        <f>IF(ISTEXT(B29),COUNTIF('CMOR-LIST'!E$22:E$119,'2D-variables'!B29),"-")</f>
        <v>-</v>
      </c>
    </row>
    <row r="30" spans="1:6" ht="12">
      <c r="A30" s="83" t="s">
        <v>315</v>
      </c>
      <c r="B30" s="83" t="s">
        <v>55</v>
      </c>
      <c r="C30" s="83" t="s">
        <v>288</v>
      </c>
      <c r="D30" s="89"/>
      <c r="E30" s="101" t="s">
        <v>209</v>
      </c>
      <c r="F30">
        <f>IF(ISTEXT(B30),COUNTIF('CMOR-LIST'!E$22:E$119,'2D-variables'!B30),"-")</f>
        <v>1</v>
      </c>
    </row>
    <row r="31" spans="1:6" ht="12">
      <c r="A31" s="83" t="s">
        <v>860</v>
      </c>
      <c r="B31" s="83" t="s">
        <v>153</v>
      </c>
      <c r="C31" s="83" t="s">
        <v>288</v>
      </c>
      <c r="D31" s="89"/>
      <c r="E31" s="101"/>
      <c r="F31">
        <f>IF(ISTEXT(B31),COUNTIF('CMOR-LIST'!E$22:E$119,'2D-variables'!B31),"-")</f>
        <v>1</v>
      </c>
    </row>
    <row r="32" spans="1:6" ht="12">
      <c r="A32" s="15" t="s">
        <v>787</v>
      </c>
      <c r="B32" s="15" t="s">
        <v>19</v>
      </c>
      <c r="C32" s="15" t="s">
        <v>288</v>
      </c>
      <c r="D32" s="89"/>
      <c r="E32" s="101" t="s">
        <v>209</v>
      </c>
      <c r="F32">
        <f>IF(ISTEXT(B32),COUNTIF('CMOR-LIST'!E$22:E$119,'2D-variables'!B32),"-")</f>
        <v>1</v>
      </c>
    </row>
    <row r="33" spans="1:6" ht="12">
      <c r="A33" s="15" t="s">
        <v>634</v>
      </c>
      <c r="B33" s="15" t="s">
        <v>20</v>
      </c>
      <c r="C33" s="15" t="s">
        <v>288</v>
      </c>
      <c r="D33" s="89"/>
      <c r="E33" s="101"/>
      <c r="F33">
        <f>IF(ISTEXT(B33),COUNTIF('CMOR-LIST'!E$22:E$119,'2D-variables'!B33),"-")</f>
        <v>1</v>
      </c>
    </row>
    <row r="34" spans="1:6" ht="12">
      <c r="A34" s="83" t="s">
        <v>388</v>
      </c>
      <c r="B34" s="83" t="s">
        <v>154</v>
      </c>
      <c r="C34" s="83" t="s">
        <v>288</v>
      </c>
      <c r="D34" s="89"/>
      <c r="E34" s="101"/>
      <c r="F34">
        <f>IF(ISTEXT(B34),COUNTIF('CMOR-LIST'!E$22:E$119,'2D-variables'!B34),"-")</f>
        <v>1</v>
      </c>
    </row>
    <row r="35" spans="1:6" ht="12">
      <c r="A35" s="83" t="s">
        <v>387</v>
      </c>
      <c r="B35" s="83" t="s">
        <v>155</v>
      </c>
      <c r="C35" s="83" t="s">
        <v>288</v>
      </c>
      <c r="D35" s="89"/>
      <c r="E35" s="101"/>
      <c r="F35">
        <f>IF(ISTEXT(B35),COUNTIF('CMOR-LIST'!E$22:E$119,'2D-variables'!B35),"-")</f>
        <v>1</v>
      </c>
    </row>
    <row r="36" spans="1:6" ht="12">
      <c r="A36" s="83" t="s">
        <v>702</v>
      </c>
      <c r="B36" s="83" t="s">
        <v>156</v>
      </c>
      <c r="C36" s="83" t="s">
        <v>288</v>
      </c>
      <c r="D36" s="89"/>
      <c r="E36" s="101"/>
      <c r="F36">
        <f>IF(ISTEXT(B36),COUNTIF('CMOR-LIST'!E$22:E$119,'2D-variables'!B36),"-")</f>
        <v>1</v>
      </c>
    </row>
    <row r="37" spans="1:6" ht="12">
      <c r="A37" s="15" t="s">
        <v>509</v>
      </c>
      <c r="B37" s="15" t="s">
        <v>28</v>
      </c>
      <c r="C37" s="15" t="s">
        <v>288</v>
      </c>
      <c r="D37" s="89"/>
      <c r="E37" s="101"/>
      <c r="F37">
        <f>IF(ISTEXT(B37),COUNTIF('CMOR-LIST'!E$22:E$119,'2D-variables'!B37),"-")</f>
        <v>1</v>
      </c>
    </row>
    <row r="38" spans="1:6" ht="12">
      <c r="A38" s="83" t="s">
        <v>927</v>
      </c>
      <c r="B38" s="83" t="s">
        <v>157</v>
      </c>
      <c r="C38" s="83" t="s">
        <v>288</v>
      </c>
      <c r="D38" s="89"/>
      <c r="E38" s="101"/>
      <c r="F38">
        <f>IF(ISTEXT(B38),COUNTIF('CMOR-LIST'!E$22:E$119,'2D-variables'!B38),"-")</f>
        <v>1</v>
      </c>
    </row>
    <row r="39" spans="1:6" ht="12">
      <c r="A39" s="15" t="s">
        <v>551</v>
      </c>
      <c r="B39" s="15" t="s">
        <v>40</v>
      </c>
      <c r="C39" s="15" t="s">
        <v>288</v>
      </c>
      <c r="D39" s="89"/>
      <c r="E39" s="101"/>
      <c r="F39">
        <f>IF(ISTEXT(B39),COUNTIF('CMOR-LIST'!E$22:E$119,'2D-variables'!B39),"-")</f>
        <v>1</v>
      </c>
    </row>
    <row r="40" spans="1:6" ht="12">
      <c r="A40" s="83" t="s">
        <v>700</v>
      </c>
      <c r="B40" s="83" t="s">
        <v>158</v>
      </c>
      <c r="C40" s="83" t="s">
        <v>288</v>
      </c>
      <c r="D40" s="89"/>
      <c r="E40" s="101"/>
      <c r="F40">
        <f>IF(ISTEXT(B40),COUNTIF('CMOR-LIST'!E$22:E$119,'2D-variables'!B40),"-")</f>
        <v>1</v>
      </c>
    </row>
    <row r="41" spans="1:6" ht="12">
      <c r="A41" s="15" t="s">
        <v>549</v>
      </c>
      <c r="B41" s="15" t="s">
        <v>159</v>
      </c>
      <c r="C41" s="15" t="s">
        <v>288</v>
      </c>
      <c r="D41" s="89"/>
      <c r="E41" s="101"/>
      <c r="F41">
        <f>IF(ISTEXT(B41),COUNTIF('CMOR-LIST'!E$22:E$119,'2D-variables'!B41),"-")</f>
        <v>1</v>
      </c>
    </row>
    <row r="42" spans="1:6" ht="12">
      <c r="A42" s="90"/>
      <c r="B42" s="90"/>
      <c r="C42" s="90"/>
      <c r="D42" s="89"/>
      <c r="E42" s="101"/>
      <c r="F42" t="str">
        <f>IF(ISTEXT(B42),COUNTIF('CMOR-LIST'!E$22:E$119,'2D-variables'!B42),"-")</f>
        <v>-</v>
      </c>
    </row>
    <row r="43" spans="1:6" ht="12">
      <c r="A43" s="83" t="s">
        <v>260</v>
      </c>
      <c r="B43" s="83" t="s">
        <v>160</v>
      </c>
      <c r="C43" s="83" t="s">
        <v>322</v>
      </c>
      <c r="D43" s="89"/>
      <c r="F43">
        <f>IF(ISTEXT(B43),COUNTIF('CMOR-LIST'!E$22:E$119,'2D-variables'!B43),"-")</f>
        <v>1</v>
      </c>
    </row>
    <row r="44" spans="1:6" ht="12">
      <c r="A44" s="83" t="s">
        <v>261</v>
      </c>
      <c r="B44" s="83" t="s">
        <v>161</v>
      </c>
      <c r="C44" s="83" t="s">
        <v>322</v>
      </c>
      <c r="D44" s="89"/>
      <c r="F44">
        <f>IF(ISTEXT(B44),COUNTIF('CMOR-LIST'!E$22:E$119,'2D-variables'!B44),"-")</f>
        <v>1</v>
      </c>
    </row>
    <row r="45" spans="1:6" ht="12">
      <c r="A45" s="83" t="s">
        <v>344</v>
      </c>
      <c r="B45" s="83" t="s">
        <v>162</v>
      </c>
      <c r="C45" s="83" t="s">
        <v>322</v>
      </c>
      <c r="D45" s="89"/>
      <c r="F45">
        <f>IF(ISTEXT(B45),COUNTIF('CMOR-LIST'!E$22:E$119,'2D-variables'!B45),"-")</f>
        <v>1</v>
      </c>
    </row>
    <row r="46" spans="1:6" ht="12">
      <c r="A46" s="83" t="s">
        <v>345</v>
      </c>
      <c r="B46" s="83" t="s">
        <v>163</v>
      </c>
      <c r="C46" s="83" t="s">
        <v>322</v>
      </c>
      <c r="D46" s="89"/>
      <c r="F46">
        <f>IF(ISTEXT(B46),COUNTIF('CMOR-LIST'!E$22:E$119,'2D-variables'!B46),"-")</f>
        <v>1</v>
      </c>
    </row>
    <row r="47" spans="1:6" ht="12">
      <c r="A47" s="83" t="s">
        <v>423</v>
      </c>
      <c r="B47" s="83" t="s">
        <v>164</v>
      </c>
      <c r="C47" s="83" t="s">
        <v>322</v>
      </c>
      <c r="D47" s="89"/>
      <c r="F47">
        <f>IF(ISTEXT(B47),COUNTIF('CMOR-LIST'!E$22:E$119,'2D-variables'!B47),"-")</f>
        <v>1</v>
      </c>
    </row>
    <row r="48" spans="1:6" ht="12">
      <c r="A48" s="83" t="s">
        <v>424</v>
      </c>
      <c r="B48" s="83" t="s">
        <v>165</v>
      </c>
      <c r="C48" s="83" t="s">
        <v>322</v>
      </c>
      <c r="D48" s="89"/>
      <c r="F48">
        <f>IF(ISTEXT(B48),COUNTIF('CMOR-LIST'!E$22:E$119,'2D-variables'!B48),"-")</f>
        <v>1</v>
      </c>
    </row>
    <row r="49" spans="1:6" ht="12">
      <c r="A49" s="83"/>
      <c r="B49" s="83"/>
      <c r="C49" s="83"/>
      <c r="D49" s="89"/>
      <c r="F49" t="str">
        <f>IF(ISTEXT(B49),COUNTIF('CMOR-LIST'!E$22:E$119,'2D-variables'!B49),"-")</f>
        <v>-</v>
      </c>
    </row>
    <row r="50" spans="1:6" ht="12">
      <c r="A50" s="83" t="s">
        <v>237</v>
      </c>
      <c r="B50" s="83" t="s">
        <v>166</v>
      </c>
      <c r="C50" s="83">
        <v>1</v>
      </c>
      <c r="D50" s="89"/>
      <c r="E50" s="101" t="s">
        <v>77</v>
      </c>
      <c r="F50">
        <f>IF(ISTEXT(B50),COUNTIF('CMOR-LIST'!E$22:E$119,'2D-variables'!B50),"-")</f>
        <v>1</v>
      </c>
    </row>
    <row r="51" spans="1:6" ht="12">
      <c r="A51" s="83" t="s">
        <v>418</v>
      </c>
      <c r="B51" s="83" t="s">
        <v>167</v>
      </c>
      <c r="C51" s="83">
        <v>1</v>
      </c>
      <c r="D51" s="89"/>
      <c r="E51" s="101" t="s">
        <v>272</v>
      </c>
      <c r="F51">
        <f>IF(ISTEXT(B51),COUNTIF('CMOR-LIST'!E$22:E$119,'2D-variables'!B51),"-")</f>
        <v>1</v>
      </c>
    </row>
    <row r="52" spans="1:6" ht="12">
      <c r="A52" s="83" t="s">
        <v>404</v>
      </c>
      <c r="B52" s="83" t="s">
        <v>168</v>
      </c>
      <c r="C52" s="83">
        <v>1</v>
      </c>
      <c r="D52" s="89"/>
      <c r="E52" s="101" t="s">
        <v>272</v>
      </c>
      <c r="F52">
        <f>IF(ISTEXT(B52),COUNTIF('CMOR-LIST'!E$22:E$119,'2D-variables'!B52),"-")</f>
        <v>1</v>
      </c>
    </row>
    <row r="53" spans="1:6" ht="12">
      <c r="A53" s="83" t="s">
        <v>514</v>
      </c>
      <c r="B53" s="83" t="s">
        <v>169</v>
      </c>
      <c r="C53" s="83">
        <v>1</v>
      </c>
      <c r="D53" s="89"/>
      <c r="E53" s="101" t="s">
        <v>272</v>
      </c>
      <c r="F53">
        <f>IF(ISTEXT(B53),COUNTIF('CMOR-LIST'!E$22:E$119,'2D-variables'!B53),"-")</f>
        <v>1</v>
      </c>
    </row>
    <row r="54" spans="1:6" ht="12">
      <c r="A54" s="83" t="s">
        <v>613</v>
      </c>
      <c r="B54" s="83" t="s">
        <v>170</v>
      </c>
      <c r="C54" s="83">
        <v>1</v>
      </c>
      <c r="D54" s="89"/>
      <c r="E54" s="101" t="s">
        <v>272</v>
      </c>
      <c r="F54">
        <f>IF(ISTEXT(B54),COUNTIF('CMOR-LIST'!E$22:E$119,'2D-variables'!B54),"-")</f>
        <v>1</v>
      </c>
    </row>
    <row r="55" spans="1:6" ht="12">
      <c r="A55" s="83" t="s">
        <v>446</v>
      </c>
      <c r="B55" s="83" t="s">
        <v>171</v>
      </c>
      <c r="C55" s="83">
        <v>1</v>
      </c>
      <c r="D55" s="89"/>
      <c r="E55" s="101" t="s">
        <v>78</v>
      </c>
      <c r="F55">
        <f>IF(ISTEXT(B55),COUNTIF('CMOR-LIST'!E$22:E$119,'2D-variables'!B55),"-")</f>
        <v>1</v>
      </c>
    </row>
    <row r="56" spans="1:6" ht="12">
      <c r="A56" s="83" t="s">
        <v>278</v>
      </c>
      <c r="B56" s="83" t="s">
        <v>172</v>
      </c>
      <c r="C56" s="83">
        <v>1</v>
      </c>
      <c r="D56" s="89"/>
      <c r="E56" s="101" t="s">
        <v>78</v>
      </c>
      <c r="F56">
        <f>IF(ISTEXT(B56),COUNTIF('CMOR-LIST'!E$22:E$119,'2D-variables'!B56),"-")</f>
        <v>1</v>
      </c>
    </row>
    <row r="57" spans="1:6" ht="12">
      <c r="A57" s="83" t="s">
        <v>525</v>
      </c>
      <c r="B57" s="83" t="s">
        <v>173</v>
      </c>
      <c r="C57" s="83">
        <v>1</v>
      </c>
      <c r="D57" s="89"/>
      <c r="E57" s="101" t="s">
        <v>272</v>
      </c>
      <c r="F57">
        <f>IF(ISTEXT(B57),COUNTIF('CMOR-LIST'!E$22:E$119,'2D-variables'!B57),"-")</f>
        <v>1</v>
      </c>
    </row>
    <row r="58" spans="1:6" ht="12">
      <c r="A58" s="95"/>
      <c r="B58" s="96"/>
      <c r="C58" s="96"/>
      <c r="D58" s="89"/>
      <c r="E58" s="101"/>
      <c r="F58" t="str">
        <f>IF(ISTEXT(B58),COUNTIF('CMOR-LIST'!E$22:E$119,'2D-variables'!B58),"-")</f>
        <v>-</v>
      </c>
    </row>
    <row r="59" spans="1:6" ht="12">
      <c r="A59" s="83" t="s">
        <v>659</v>
      </c>
      <c r="B59" s="83" t="s">
        <v>174</v>
      </c>
      <c r="C59" s="83" t="s">
        <v>288</v>
      </c>
      <c r="D59" s="89"/>
      <c r="E59" s="101"/>
      <c r="F59">
        <f>IF(ISTEXT(B59),COUNTIF('CMOR-LIST'!E$22:E$119,'2D-variables'!B59),"-")</f>
        <v>1</v>
      </c>
    </row>
    <row r="60" spans="1:6" ht="12">
      <c r="A60" s="83" t="s">
        <v>636</v>
      </c>
      <c r="B60" s="83" t="s">
        <v>175</v>
      </c>
      <c r="C60" s="83" t="s">
        <v>288</v>
      </c>
      <c r="D60" s="89"/>
      <c r="E60" s="101"/>
      <c r="F60">
        <f>IF(ISTEXT(B60),COUNTIF('CMOR-LIST'!E$22:E$119,'2D-variables'!B60),"-")</f>
        <v>1</v>
      </c>
    </row>
    <row r="61" spans="1:6" ht="12">
      <c r="A61" s="83" t="s">
        <v>490</v>
      </c>
      <c r="B61" s="83" t="s">
        <v>176</v>
      </c>
      <c r="C61" s="83" t="s">
        <v>288</v>
      </c>
      <c r="D61" s="89"/>
      <c r="E61" s="101"/>
      <c r="F61">
        <f>IF(ISTEXT(B61),COUNTIF('CMOR-LIST'!E$22:E$119,'2D-variables'!B61),"-")</f>
        <v>1</v>
      </c>
    </row>
    <row r="62" spans="1:6" ht="12">
      <c r="A62" s="15" t="s">
        <v>512</v>
      </c>
      <c r="B62" s="15" t="s">
        <v>29</v>
      </c>
      <c r="C62" s="15" t="s">
        <v>288</v>
      </c>
      <c r="D62" s="89"/>
      <c r="E62" s="101"/>
      <c r="F62">
        <f>IF(ISTEXT(B62),COUNTIF('CMOR-LIST'!E$22:E$119,'2D-variables'!B62),"-")</f>
        <v>1</v>
      </c>
    </row>
    <row r="63" spans="1:6" ht="12">
      <c r="A63" s="15" t="s">
        <v>553</v>
      </c>
      <c r="B63" s="15" t="s">
        <v>177</v>
      </c>
      <c r="C63" s="15" t="s">
        <v>288</v>
      </c>
      <c r="D63" s="89"/>
      <c r="E63" s="101"/>
      <c r="F63">
        <f>IF(ISTEXT(B63),COUNTIF('CMOR-LIST'!E$22:E$119,'2D-variables'!B63),"-")</f>
        <v>1</v>
      </c>
    </row>
    <row r="64" spans="1:6" ht="12">
      <c r="A64" s="83" t="s">
        <v>812</v>
      </c>
      <c r="B64" s="83" t="s">
        <v>178</v>
      </c>
      <c r="C64" s="83" t="s">
        <v>288</v>
      </c>
      <c r="D64" s="89"/>
      <c r="E64" s="101"/>
      <c r="F64">
        <f>IF(ISTEXT(B64),COUNTIF('CMOR-LIST'!E$22:E$119,'2D-variables'!B64),"-")</f>
        <v>1</v>
      </c>
    </row>
    <row r="65" spans="1:6" ht="12">
      <c r="A65" s="83" t="s">
        <v>657</v>
      </c>
      <c r="B65" s="83" t="s">
        <v>179</v>
      </c>
      <c r="C65" s="83" t="s">
        <v>288</v>
      </c>
      <c r="D65" s="89"/>
      <c r="E65" s="101"/>
      <c r="F65">
        <f>IF(ISTEXT(B65),COUNTIF('CMOR-LIST'!E$22:E$119,'2D-variables'!B65),"-")</f>
        <v>1</v>
      </c>
    </row>
    <row r="66" spans="1:6" ht="12">
      <c r="A66" s="83" t="s">
        <v>368</v>
      </c>
      <c r="B66" s="83" t="s">
        <v>180</v>
      </c>
      <c r="C66" s="83">
        <v>1</v>
      </c>
      <c r="D66" s="89"/>
      <c r="E66" s="101"/>
      <c r="F66">
        <f>IF(ISTEXT(B66),COUNTIF('CMOR-LIST'!E$22:E$119,'2D-variables'!B66),"-")</f>
        <v>1</v>
      </c>
    </row>
    <row r="67" spans="1:6" ht="12">
      <c r="A67" s="83" t="s">
        <v>392</v>
      </c>
      <c r="B67" s="83" t="s">
        <v>181</v>
      </c>
      <c r="C67" s="83">
        <v>1</v>
      </c>
      <c r="D67" s="89"/>
      <c r="E67" s="115"/>
      <c r="F67">
        <f>IF(ISTEXT(B67),COUNTIF('CMOR-LIST'!E$22:E$119,'2D-variables'!B67),"-")</f>
        <v>1</v>
      </c>
    </row>
    <row r="68" spans="1:6" ht="12">
      <c r="A68" s="83"/>
      <c r="B68" s="83"/>
      <c r="C68" s="83"/>
      <c r="D68" s="82"/>
      <c r="E68" s="115"/>
      <c r="F68" t="str">
        <f>IF(ISTEXT(B68),COUNTIF('CMOR-LIST'!E$22:E$119,'2D-variables'!B68),"-")</f>
        <v>-</v>
      </c>
    </row>
    <row r="69" spans="1:6" ht="12">
      <c r="A69" s="135" t="s">
        <v>959</v>
      </c>
      <c r="B69" s="136"/>
      <c r="C69" s="136"/>
      <c r="D69" s="136"/>
      <c r="E69" s="101"/>
      <c r="F69" t="str">
        <f>IF(ISTEXT(B69),COUNTIF('CMOR-LIST'!E$22:E$119,'2D-variables'!B69),"-")</f>
        <v>-</v>
      </c>
    </row>
    <row r="70" spans="1:6" ht="12">
      <c r="A70" s="83" t="s">
        <v>746</v>
      </c>
      <c r="B70" s="83" t="s">
        <v>182</v>
      </c>
      <c r="C70" s="83">
        <v>1</v>
      </c>
      <c r="D70" s="89"/>
      <c r="E70" s="101"/>
      <c r="F70">
        <f>IF(ISTEXT(B70),COUNTIF('CMOR-LIST'!E$22:E$119,'2D-variables'!B70),"-")</f>
        <v>1</v>
      </c>
    </row>
    <row r="71" spans="1:6" ht="12">
      <c r="A71" s="83" t="s">
        <v>434</v>
      </c>
      <c r="B71" s="83" t="s">
        <v>183</v>
      </c>
      <c r="C71" s="83" t="s">
        <v>288</v>
      </c>
      <c r="D71" s="89"/>
      <c r="E71" s="101" t="s">
        <v>210</v>
      </c>
      <c r="F71">
        <f>IF(ISTEXT(B71),COUNTIF('CMOR-LIST'!E$22:E$119,'2D-variables'!B71),"-")</f>
        <v>1</v>
      </c>
    </row>
    <row r="72" spans="1:6" ht="12">
      <c r="A72" s="83" t="s">
        <v>897</v>
      </c>
      <c r="B72" s="83" t="s">
        <v>184</v>
      </c>
      <c r="C72" s="83" t="s">
        <v>288</v>
      </c>
      <c r="D72" s="89"/>
      <c r="E72" s="101"/>
      <c r="F72">
        <f>IF(ISTEXT(B72),COUNTIF('CMOR-LIST'!E$22:E$119,'2D-variables'!B72),"-")</f>
        <v>1</v>
      </c>
    </row>
    <row r="73" spans="1:6" ht="12">
      <c r="A73" s="83" t="s">
        <v>859</v>
      </c>
      <c r="B73" s="83" t="s">
        <v>185</v>
      </c>
      <c r="C73" s="83" t="s">
        <v>288</v>
      </c>
      <c r="D73" s="89"/>
      <c r="E73" s="101" t="s">
        <v>435</v>
      </c>
      <c r="F73">
        <f>IF(ISTEXT(B73),COUNTIF('CMOR-LIST'!E$22:E$119,'2D-variables'!B73),"-")</f>
        <v>1</v>
      </c>
    </row>
    <row r="74" spans="1:6" ht="12">
      <c r="A74" s="83" t="s">
        <v>211</v>
      </c>
      <c r="B74" s="83" t="s">
        <v>186</v>
      </c>
      <c r="C74" s="83" t="s">
        <v>288</v>
      </c>
      <c r="D74" s="89"/>
      <c r="E74" s="101" t="s">
        <v>310</v>
      </c>
      <c r="F74">
        <f>IF(ISTEXT(B74),COUNTIF('CMOR-LIST'!E$22:E$119,'2D-variables'!B74),"-")</f>
        <v>1</v>
      </c>
    </row>
    <row r="75" spans="1:6" ht="12">
      <c r="A75" s="83" t="s">
        <v>263</v>
      </c>
      <c r="B75" s="83" t="s">
        <v>187</v>
      </c>
      <c r="C75" s="83" t="s">
        <v>288</v>
      </c>
      <c r="D75" s="89"/>
      <c r="E75" s="101"/>
      <c r="F75">
        <f>IF(ISTEXT(B75),COUNTIF('CMOR-LIST'!E$22:E$119,'2D-variables'!B75),"-")</f>
        <v>1</v>
      </c>
    </row>
    <row r="76" spans="1:6" ht="12">
      <c r="A76" s="83" t="s">
        <v>264</v>
      </c>
      <c r="B76" s="83" t="s">
        <v>188</v>
      </c>
      <c r="C76" s="83" t="s">
        <v>288</v>
      </c>
      <c r="D76" s="89"/>
      <c r="E76" s="101"/>
      <c r="F76">
        <f>IF(ISTEXT(B76),COUNTIF('CMOR-LIST'!E$22:E$119,'2D-variables'!B76),"-")</f>
        <v>1</v>
      </c>
    </row>
    <row r="77" spans="1:6" ht="12">
      <c r="A77" s="83" t="s">
        <v>953</v>
      </c>
      <c r="B77" s="83" t="s">
        <v>189</v>
      </c>
      <c r="C77" s="83" t="s">
        <v>288</v>
      </c>
      <c r="D77" s="89"/>
      <c r="E77" s="101"/>
      <c r="F77">
        <f>IF(ISTEXT(B77),COUNTIF('CMOR-LIST'!E$22:E$119,'2D-variables'!B77),"-")</f>
        <v>1</v>
      </c>
    </row>
    <row r="78" spans="5:6" ht="12">
      <c r="E78" s="101"/>
      <c r="F78" t="str">
        <f>IF(ISTEXT(B78),COUNTIF('CMOR-LIST'!E$22:E$119,'2D-variables'!B78),"-")</f>
        <v>-</v>
      </c>
    </row>
    <row r="79" spans="1:6" ht="12">
      <c r="A79" s="135" t="s">
        <v>1055</v>
      </c>
      <c r="B79" s="136"/>
      <c r="C79" s="136"/>
      <c r="D79" s="136"/>
      <c r="F79" t="str">
        <f>IF(ISTEXT(B79),COUNTIF('CMOR-LIST'!E$22:E$119,'2D-variables'!B79),"-")</f>
        <v>-</v>
      </c>
    </row>
    <row r="80" spans="1:6" ht="12">
      <c r="A80" s="135" t="s">
        <v>1056</v>
      </c>
      <c r="B80" s="136"/>
      <c r="C80" s="136"/>
      <c r="D80" s="136"/>
      <c r="F80" t="str">
        <f>IF(ISTEXT(B80),COUNTIF('CMOR-LIST'!E$22:E$119,'2D-variables'!B80),"-")</f>
        <v>-</v>
      </c>
    </row>
    <row r="81" spans="1:6" ht="12">
      <c r="A81" s="139" t="s">
        <v>957</v>
      </c>
      <c r="B81" s="140"/>
      <c r="C81" s="140"/>
      <c r="D81" s="140"/>
      <c r="E81" s="101"/>
      <c r="F81" t="str">
        <f>IF(ISTEXT(B81),COUNTIF('CMOR-LIST'!E$22:E$119,'2D-variables'!B81),"-")</f>
        <v>-</v>
      </c>
    </row>
    <row r="82" spans="1:6" ht="12">
      <c r="A82" s="83" t="s">
        <v>440</v>
      </c>
      <c r="B82" s="83" t="s">
        <v>441</v>
      </c>
      <c r="C82" s="83" t="s">
        <v>1012</v>
      </c>
      <c r="D82" s="89"/>
      <c r="E82" s="92" t="s">
        <v>784</v>
      </c>
      <c r="F82">
        <f>IF(ISTEXT(B82),COUNTIF('CMOR-LIST'!E$22:E$119,'2D-variables'!B82),"-")</f>
        <v>1</v>
      </c>
    </row>
    <row r="83" spans="1:6" ht="12">
      <c r="A83" s="83" t="s">
        <v>944</v>
      </c>
      <c r="B83" s="83" t="s">
        <v>254</v>
      </c>
      <c r="C83" s="83" t="s">
        <v>688</v>
      </c>
      <c r="D83" s="89"/>
      <c r="E83" s="114" t="s">
        <v>950</v>
      </c>
      <c r="F83">
        <f>IF(ISTEXT(B83),COUNTIF('CMOR-LIST'!E$22:E$119,'2D-variables'!B83),"-")</f>
        <v>1</v>
      </c>
    </row>
    <row r="84" spans="1:6" ht="12">
      <c r="A84" s="83" t="s">
        <v>945</v>
      </c>
      <c r="B84" s="83" t="s">
        <v>150</v>
      </c>
      <c r="C84" s="83" t="s">
        <v>688</v>
      </c>
      <c r="D84" s="89"/>
      <c r="E84" s="114" t="s">
        <v>950</v>
      </c>
      <c r="F84">
        <f>IF(ISTEXT(B84),COUNTIF('CMOR-LIST'!E$22:E$119,'2D-variables'!B84),"-")</f>
        <v>1</v>
      </c>
    </row>
    <row r="85" spans="1:6" ht="12">
      <c r="A85" s="83" t="s">
        <v>946</v>
      </c>
      <c r="B85" s="83" t="s">
        <v>253</v>
      </c>
      <c r="C85" s="83" t="s">
        <v>688</v>
      </c>
      <c r="D85" s="89"/>
      <c r="F85">
        <f>IF(ISTEXT(B85),COUNTIF('CMOR-LIST'!E$22:E$119,'2D-variables'!B85),"-")</f>
        <v>1</v>
      </c>
    </row>
    <row r="86" spans="1:6" ht="12">
      <c r="A86" s="83" t="s">
        <v>947</v>
      </c>
      <c r="B86" s="83" t="s">
        <v>971</v>
      </c>
      <c r="C86" s="83" t="s">
        <v>688</v>
      </c>
      <c r="D86" s="89"/>
      <c r="E86" s="114" t="s">
        <v>762</v>
      </c>
      <c r="F86">
        <f>IF(ISTEXT(B86),COUNTIF('CMOR-LIST'!E$22:E$119,'2D-variables'!B86),"-")</f>
        <v>1</v>
      </c>
    </row>
    <row r="87" spans="1:6" ht="12">
      <c r="A87" s="83" t="s">
        <v>948</v>
      </c>
      <c r="B87" s="83" t="s">
        <v>138</v>
      </c>
      <c r="C87" s="83" t="s">
        <v>688</v>
      </c>
      <c r="D87" s="89"/>
      <c r="E87" s="114" t="s">
        <v>950</v>
      </c>
      <c r="F87">
        <f>IF(ISTEXT(B87),COUNTIF('CMOR-LIST'!E$22:E$119,'2D-variables'!B87),"-")</f>
        <v>1</v>
      </c>
    </row>
    <row r="88" spans="1:6" ht="12">
      <c r="A88" s="83" t="s">
        <v>949</v>
      </c>
      <c r="B88" s="83" t="s">
        <v>139</v>
      </c>
      <c r="C88" s="83" t="s">
        <v>688</v>
      </c>
      <c r="D88" s="89"/>
      <c r="E88" s="114" t="s">
        <v>950</v>
      </c>
      <c r="F88">
        <f>IF(ISTEXT(B88),COUNTIF('CMOR-LIST'!E$22:E$119,'2D-variables'!B88),"-")</f>
        <v>1</v>
      </c>
    </row>
    <row r="89" spans="1:6" ht="12">
      <c r="A89" s="83" t="s">
        <v>364</v>
      </c>
      <c r="B89" s="83" t="s">
        <v>281</v>
      </c>
      <c r="C89" s="83" t="s">
        <v>688</v>
      </c>
      <c r="D89" s="89"/>
      <c r="E89" s="114" t="s">
        <v>950</v>
      </c>
      <c r="F89">
        <f>IF(ISTEXT(B89),COUNTIF('CMOR-LIST'!E$22:E$119,'2D-variables'!B89),"-")</f>
        <v>1</v>
      </c>
    </row>
    <row r="90" spans="1:6" ht="12">
      <c r="A90" s="83" t="s">
        <v>283</v>
      </c>
      <c r="B90" s="83" t="s">
        <v>284</v>
      </c>
      <c r="C90" s="83" t="s">
        <v>688</v>
      </c>
      <c r="D90" s="89"/>
      <c r="E90" s="114" t="s">
        <v>950</v>
      </c>
      <c r="F90">
        <f>IF(ISTEXT(B90),COUNTIF('CMOR-LIST'!E$22:E$119,'2D-variables'!B90),"-")</f>
        <v>1</v>
      </c>
    </row>
    <row r="91" spans="1:6" ht="12">
      <c r="A91" s="83" t="s">
        <v>456</v>
      </c>
      <c r="B91" s="83" t="s">
        <v>457</v>
      </c>
      <c r="C91" s="83" t="s">
        <v>688</v>
      </c>
      <c r="D91" s="89"/>
      <c r="E91" s="114" t="s">
        <v>950</v>
      </c>
      <c r="F91">
        <f>IF(ISTEXT(B91),COUNTIF('CMOR-LIST'!E$22:E$119,'2D-variables'!B91),"-")</f>
        <v>1</v>
      </c>
    </row>
    <row r="92" spans="1:6" ht="12">
      <c r="A92" s="83" t="s">
        <v>485</v>
      </c>
      <c r="B92" s="83" t="s">
        <v>486</v>
      </c>
      <c r="C92" s="83" t="s">
        <v>688</v>
      </c>
      <c r="D92" s="89"/>
      <c r="E92" s="114" t="s">
        <v>950</v>
      </c>
      <c r="F92">
        <f>IF(ISTEXT(B92),COUNTIF('CMOR-LIST'!E$22:E$119,'2D-variables'!B92),"-")</f>
        <v>1</v>
      </c>
    </row>
    <row r="93" spans="4:6" ht="12">
      <c r="D93" s="89"/>
      <c r="F93" t="str">
        <f>IF(ISTEXT(B93),COUNTIF('CMOR-LIST'!E$22:E$119,'2D-variables'!B93),"-")</f>
        <v>-</v>
      </c>
    </row>
    <row r="94" spans="1:6" ht="12">
      <c r="A94" s="83" t="s">
        <v>954</v>
      </c>
      <c r="B94" s="83" t="s">
        <v>299</v>
      </c>
      <c r="C94" s="83" t="s">
        <v>688</v>
      </c>
      <c r="D94" s="89"/>
      <c r="E94" s="92" t="s">
        <v>958</v>
      </c>
      <c r="F94">
        <f>IF(ISTEXT(B94),COUNTIF('CMOR-LIST'!E$22:E$119,'2D-variables'!B94),"-")</f>
        <v>1</v>
      </c>
    </row>
    <row r="95" spans="1:6" ht="12">
      <c r="A95" s="83" t="s">
        <v>1021</v>
      </c>
      <c r="B95" s="83" t="s">
        <v>212</v>
      </c>
      <c r="C95" s="83" t="s">
        <v>688</v>
      </c>
      <c r="D95" s="89"/>
      <c r="E95" s="92" t="s">
        <v>213</v>
      </c>
      <c r="F95">
        <f>IF(ISTEXT(B95),COUNTIF('CMOR-LIST'!E$22:E$119,'2D-variables'!B95),"-")</f>
        <v>1</v>
      </c>
    </row>
    <row r="96" spans="1:6" ht="12">
      <c r="A96" s="83" t="s">
        <v>943</v>
      </c>
      <c r="B96" s="83" t="s">
        <v>300</v>
      </c>
      <c r="C96" s="83" t="s">
        <v>688</v>
      </c>
      <c r="D96" s="89"/>
      <c r="E96" s="92" t="s">
        <v>230</v>
      </c>
      <c r="F96">
        <f>IF(ISTEXT(B96),COUNTIF('CMOR-LIST'!E$22:E$119,'2D-variables'!B96),"-")</f>
        <v>1</v>
      </c>
    </row>
    <row r="97" spans="1:6" ht="12">
      <c r="A97" s="83"/>
      <c r="B97" s="83"/>
      <c r="C97" s="83"/>
      <c r="D97" s="89"/>
      <c r="E97" s="93"/>
      <c r="F97" t="str">
        <f>IF(ISTEXT(B97),COUNTIF('CMOR-LIST'!E$22:E$119,'2D-variables'!B97),"-")</f>
        <v>-</v>
      </c>
    </row>
    <row r="98" spans="1:6" ht="12">
      <c r="A98" s="83" t="s">
        <v>258</v>
      </c>
      <c r="B98" s="83" t="s">
        <v>190</v>
      </c>
      <c r="C98" s="83" t="s">
        <v>359</v>
      </c>
      <c r="D98" s="89"/>
      <c r="E98" s="93"/>
      <c r="F98">
        <f>IF(ISTEXT(B98),COUNTIF('CMOR-LIST'!E$22:E$119,'2D-variables'!B98),"-")</f>
        <v>1</v>
      </c>
    </row>
    <row r="99" spans="1:6" ht="12">
      <c r="A99" s="83" t="s">
        <v>259</v>
      </c>
      <c r="B99" s="83" t="s">
        <v>191</v>
      </c>
      <c r="C99" s="83" t="s">
        <v>359</v>
      </c>
      <c r="D99" s="89"/>
      <c r="E99" s="93"/>
      <c r="F99">
        <f>IF(ISTEXT(B99),COUNTIF('CMOR-LIST'!E$22:E$119,'2D-variables'!B99),"-")</f>
        <v>1</v>
      </c>
    </row>
    <row r="100" spans="1:6" ht="12">
      <c r="A100" s="83"/>
      <c r="B100" s="83"/>
      <c r="C100" s="83"/>
      <c r="D100" s="85"/>
      <c r="E100" s="93"/>
      <c r="F100" t="str">
        <f>IF(ISTEXT(B100),COUNTIF('CMOR-LIST'!E$22:E$119,'2D-variables'!B100),"-")</f>
        <v>-</v>
      </c>
    </row>
    <row r="101" spans="1:6" ht="12">
      <c r="A101" s="83"/>
      <c r="B101" s="83"/>
      <c r="C101" s="83"/>
      <c r="D101" s="85"/>
      <c r="E101" s="93"/>
      <c r="F101" t="str">
        <f>IF(ISTEXT(B101),COUNTIF('CMOR-LIST'!E$22:E$119,'2D-variables'!B101),"-")</f>
        <v>-</v>
      </c>
    </row>
    <row r="102" spans="1:6" ht="12">
      <c r="A102" s="135" t="s">
        <v>352</v>
      </c>
      <c r="B102" s="136"/>
      <c r="C102" s="136"/>
      <c r="D102" s="136"/>
      <c r="E102" s="101"/>
      <c r="F102" t="str">
        <f>IF(ISTEXT(B102),COUNTIF('CMOR-LIST'!E$22:E$119,'2D-variables'!B102),"-")</f>
        <v>-</v>
      </c>
    </row>
    <row r="103" spans="1:6" ht="12">
      <c r="A103" s="139" t="s">
        <v>1084</v>
      </c>
      <c r="B103" s="140"/>
      <c r="C103" s="140"/>
      <c r="D103" s="140"/>
      <c r="E103" s="101"/>
      <c r="F103" t="str">
        <f>IF(ISTEXT(B103),COUNTIF('CMOR-LIST'!E$22:E$119,'2D-variables'!B103),"-")</f>
        <v>-</v>
      </c>
    </row>
    <row r="104" spans="1:6" ht="12">
      <c r="A104" s="83" t="s">
        <v>353</v>
      </c>
      <c r="B104" s="83" t="s">
        <v>192</v>
      </c>
      <c r="C104" s="83" t="s">
        <v>688</v>
      </c>
      <c r="D104" s="89"/>
      <c r="E104" s="92" t="s">
        <v>689</v>
      </c>
      <c r="F104">
        <f>IF(ISTEXT(B104),COUNTIF('CMOR-LIST'!E$22:E$119,'2D-variables'!B104),"-")</f>
        <v>1</v>
      </c>
    </row>
    <row r="105" spans="1:6" ht="12">
      <c r="A105" s="83" t="s">
        <v>273</v>
      </c>
      <c r="B105" s="83" t="s">
        <v>193</v>
      </c>
      <c r="C105" s="83" t="s">
        <v>688</v>
      </c>
      <c r="D105" s="89"/>
      <c r="E105" s="92" t="s">
        <v>270</v>
      </c>
      <c r="F105">
        <f>IF(ISTEXT(B105),COUNTIF('CMOR-LIST'!E$22:E$119,'2D-variables'!B105),"-")</f>
        <v>1</v>
      </c>
    </row>
    <row r="106" spans="1:6" ht="12">
      <c r="A106" s="83" t="s">
        <v>274</v>
      </c>
      <c r="B106" s="83" t="s">
        <v>194</v>
      </c>
      <c r="C106" s="83" t="s">
        <v>688</v>
      </c>
      <c r="D106" s="89"/>
      <c r="E106" s="92" t="s">
        <v>256</v>
      </c>
      <c r="F106">
        <f>IF(ISTEXT(B106),COUNTIF('CMOR-LIST'!E$22:E$119,'2D-variables'!B106),"-")</f>
        <v>1</v>
      </c>
    </row>
    <row r="107" spans="1:6" ht="12">
      <c r="A107" s="83" t="s">
        <v>275</v>
      </c>
      <c r="B107" s="83" t="s">
        <v>195</v>
      </c>
      <c r="C107" s="83" t="s">
        <v>688</v>
      </c>
      <c r="D107" s="89"/>
      <c r="E107" s="92" t="s">
        <v>257</v>
      </c>
      <c r="F107">
        <f>IF(ISTEXT(B107),COUNTIF('CMOR-LIST'!E$22:E$119,'2D-variables'!B107),"-")</f>
        <v>1</v>
      </c>
    </row>
    <row r="108" spans="1:6" ht="12">
      <c r="A108" s="83" t="s">
        <v>276</v>
      </c>
      <c r="B108" s="83" t="s">
        <v>196</v>
      </c>
      <c r="C108" s="83" t="s">
        <v>688</v>
      </c>
      <c r="D108" s="89"/>
      <c r="E108" s="92" t="s">
        <v>689</v>
      </c>
      <c r="F108">
        <f>IF(ISTEXT(B108),COUNTIF('CMOR-LIST'!E$22:E$119,'2D-variables'!B108),"-")</f>
        <v>1</v>
      </c>
    </row>
    <row r="109" spans="1:6" ht="12">
      <c r="A109" s="83" t="s">
        <v>277</v>
      </c>
      <c r="B109" s="83" t="s">
        <v>197</v>
      </c>
      <c r="C109" s="83" t="s">
        <v>688</v>
      </c>
      <c r="D109" s="89"/>
      <c r="E109" s="92" t="s">
        <v>689</v>
      </c>
      <c r="F109">
        <f>IF(ISTEXT(B109),COUNTIF('CMOR-LIST'!E$22:E$119,'2D-variables'!B109),"-")</f>
        <v>1</v>
      </c>
    </row>
    <row r="110" spans="1:6" ht="12">
      <c r="A110" s="83"/>
      <c r="B110" s="83"/>
      <c r="C110" s="83"/>
      <c r="D110" s="85"/>
      <c r="E110" s="92"/>
      <c r="F110" t="str">
        <f>IF(ISTEXT(B110),COUNTIF('CMOR-LIST'!E$22:E$119,'2D-variables'!B110),"-")</f>
        <v>-</v>
      </c>
    </row>
    <row r="111" spans="1:6" ht="12">
      <c r="A111" s="139" t="s">
        <v>1085</v>
      </c>
      <c r="B111" s="140"/>
      <c r="C111" s="140"/>
      <c r="D111" s="140"/>
      <c r="E111" s="92"/>
      <c r="F111" t="str">
        <f>IF(ISTEXT(B111),COUNTIF('CMOR-LIST'!E$22:E$119,'2D-variables'!B111),"-")</f>
        <v>-</v>
      </c>
    </row>
    <row r="112" spans="1:6" ht="12">
      <c r="A112" s="83" t="s">
        <v>372</v>
      </c>
      <c r="B112" s="83" t="s">
        <v>82</v>
      </c>
      <c r="C112" s="83" t="s">
        <v>688</v>
      </c>
      <c r="D112" s="89"/>
      <c r="E112" s="92"/>
      <c r="F112">
        <f>IF(ISTEXT(B112),COUNTIF('CMOR-LIST'!E$22:E$119,'2D-variables'!B112),"-")</f>
        <v>1</v>
      </c>
    </row>
    <row r="113" spans="1:6" ht="12">
      <c r="A113" s="83" t="s">
        <v>306</v>
      </c>
      <c r="B113" s="83" t="s">
        <v>83</v>
      </c>
      <c r="C113" s="83" t="s">
        <v>688</v>
      </c>
      <c r="D113" s="89"/>
      <c r="E113" s="92"/>
      <c r="F113">
        <f>IF(ISTEXT(B113),COUNTIF('CMOR-LIST'!E$22:E$119,'2D-variables'!B113),"-")</f>
        <v>1</v>
      </c>
    </row>
    <row r="114" spans="1:6" ht="12">
      <c r="A114" s="83" t="s">
        <v>309</v>
      </c>
      <c r="B114" s="83" t="s">
        <v>84</v>
      </c>
      <c r="C114" s="83" t="s">
        <v>688</v>
      </c>
      <c r="D114" s="89"/>
      <c r="E114" s="92"/>
      <c r="F114">
        <f>IF(ISTEXT(B114),COUNTIF('CMOR-LIST'!E$22:E$119,'2D-variables'!B114),"-")</f>
        <v>1</v>
      </c>
    </row>
    <row r="115" spans="1:6" ht="12">
      <c r="A115" s="83" t="s">
        <v>307</v>
      </c>
      <c r="B115" s="83" t="s">
        <v>85</v>
      </c>
      <c r="C115" s="83" t="s">
        <v>688</v>
      </c>
      <c r="D115" s="89"/>
      <c r="E115" s="92"/>
      <c r="F115">
        <f>IF(ISTEXT(B115),COUNTIF('CMOR-LIST'!E$22:E$119,'2D-variables'!B115),"-")</f>
        <v>1</v>
      </c>
    </row>
    <row r="116" spans="1:6" ht="12">
      <c r="A116" s="83" t="s">
        <v>308</v>
      </c>
      <c r="B116" s="83" t="s">
        <v>86</v>
      </c>
      <c r="C116" s="83" t="s">
        <v>688</v>
      </c>
      <c r="D116" s="89"/>
      <c r="E116" s="92"/>
      <c r="F116">
        <f>IF(ISTEXT(B116),COUNTIF('CMOR-LIST'!E$22:E$119,'2D-variables'!B116),"-")</f>
        <v>1</v>
      </c>
    </row>
    <row r="117" ht="12">
      <c r="F117" t="str">
        <f>IF(ISTEXT(B117),COUNTIF('CMOR-LIST'!E$22:E$119,'2D-variables'!B117),"-")</f>
        <v>-</v>
      </c>
    </row>
    <row r="118" spans="1:6" ht="12">
      <c r="A118" s="135" t="s">
        <v>1086</v>
      </c>
      <c r="B118" s="136"/>
      <c r="C118" s="136"/>
      <c r="D118" s="136"/>
      <c r="E118" s="101"/>
      <c r="F118" t="str">
        <f>IF(ISTEXT(B118),COUNTIF('CMOR-LIST'!E$22:E$119,'2D-variables'!B118),"-")</f>
        <v>-</v>
      </c>
    </row>
    <row r="119" spans="1:6" ht="12">
      <c r="A119" s="103" t="s">
        <v>146</v>
      </c>
      <c r="B119" s="88"/>
      <c r="C119" s="88"/>
      <c r="D119" s="88"/>
      <c r="E119" s="101"/>
      <c r="F119" t="str">
        <f>IF(ISTEXT(B119),COUNTIF('CMOR-LIST'!E$22:E$119,'2D-variables'!B119),"-")</f>
        <v>-</v>
      </c>
    </row>
    <row r="120" spans="1:6" ht="12">
      <c r="A120" s="83" t="s">
        <v>510</v>
      </c>
      <c r="B120" s="83" t="s">
        <v>87</v>
      </c>
      <c r="C120" s="83" t="s">
        <v>288</v>
      </c>
      <c r="D120" s="89"/>
      <c r="E120" s="101"/>
      <c r="F120">
        <f>IF(ISTEXT(B120),COUNTIF('CMOR-LIST'!E$22:E$119,'2D-variables'!B120),"-")</f>
        <v>1</v>
      </c>
    </row>
    <row r="121" spans="1:6" ht="12">
      <c r="A121" s="83" t="s">
        <v>670</v>
      </c>
      <c r="B121" s="83" t="s">
        <v>88</v>
      </c>
      <c r="C121" s="83" t="s">
        <v>288</v>
      </c>
      <c r="D121" s="89"/>
      <c r="E121" s="101"/>
      <c r="F121">
        <f>IF(ISTEXT(B121),COUNTIF('CMOR-LIST'!E$22:E$119,'2D-variables'!B121),"-")</f>
        <v>1</v>
      </c>
    </row>
    <row r="122" spans="1:6" ht="12">
      <c r="A122" s="83" t="s">
        <v>582</v>
      </c>
      <c r="B122" s="83" t="s">
        <v>89</v>
      </c>
      <c r="C122" s="83" t="s">
        <v>288</v>
      </c>
      <c r="D122" s="89"/>
      <c r="E122" s="101"/>
      <c r="F122">
        <f>IF(ISTEXT(B122),COUNTIF('CMOR-LIST'!E$22:E$119,'2D-variables'!B122),"-")</f>
        <v>1</v>
      </c>
    </row>
    <row r="123" spans="1:6" ht="12">
      <c r="A123" s="15" t="s">
        <v>626</v>
      </c>
      <c r="B123" s="15" t="s">
        <v>38</v>
      </c>
      <c r="C123" s="15" t="s">
        <v>288</v>
      </c>
      <c r="D123" s="89"/>
      <c r="E123" s="101"/>
      <c r="F123">
        <f>IF(ISTEXT(B123),COUNTIF('CMOR-LIST'!E$22:E$119,'2D-variables'!B123),"-")</f>
        <v>1</v>
      </c>
    </row>
    <row r="124" spans="1:6" ht="12">
      <c r="A124" s="90"/>
      <c r="B124" s="90"/>
      <c r="C124" s="90"/>
      <c r="D124" s="89"/>
      <c r="E124" s="101"/>
      <c r="F124" t="str">
        <f>IF(ISTEXT(B124),COUNTIF('CMOR-LIST'!E$22:E$119,'2D-variables'!B124),"-")</f>
        <v>-</v>
      </c>
    </row>
    <row r="125" spans="1:6" ht="12">
      <c r="A125" s="83" t="s">
        <v>967</v>
      </c>
      <c r="B125" s="83" t="s">
        <v>90</v>
      </c>
      <c r="C125" s="83" t="s">
        <v>288</v>
      </c>
      <c r="D125" s="89"/>
      <c r="E125" s="101"/>
      <c r="F125">
        <f>IF(ISTEXT(B125),COUNTIF('CMOR-LIST'!E$22:E$119,'2D-variables'!B125),"-")</f>
        <v>1</v>
      </c>
    </row>
    <row r="126" spans="1:6" ht="12">
      <c r="A126" s="83" t="s">
        <v>574</v>
      </c>
      <c r="B126" s="83" t="s">
        <v>91</v>
      </c>
      <c r="C126" s="83" t="s">
        <v>288</v>
      </c>
      <c r="D126" s="89"/>
      <c r="E126" s="101"/>
      <c r="F126">
        <f>IF(ISTEXT(B126),COUNTIF('CMOR-LIST'!E$22:E$119,'2D-variables'!B126),"-")</f>
        <v>1</v>
      </c>
    </row>
    <row r="127" spans="1:6" ht="12">
      <c r="A127" s="83" t="s">
        <v>461</v>
      </c>
      <c r="B127" s="83" t="s">
        <v>92</v>
      </c>
      <c r="C127" s="83" t="s">
        <v>288</v>
      </c>
      <c r="D127" s="89"/>
      <c r="E127" s="101"/>
      <c r="F127">
        <f>IF(ISTEXT(B127),COUNTIF('CMOR-LIST'!E$22:E$119,'2D-variables'!B127),"-")</f>
        <v>1</v>
      </c>
    </row>
    <row r="128" spans="1:6" ht="12">
      <c r="A128" s="83" t="s">
        <v>726</v>
      </c>
      <c r="B128" s="83" t="s">
        <v>93</v>
      </c>
      <c r="C128" s="83" t="s">
        <v>288</v>
      </c>
      <c r="D128" s="89"/>
      <c r="E128" s="101"/>
      <c r="F128">
        <f>IF(ISTEXT(B128),COUNTIF('CMOR-LIST'!E$22:E$119,'2D-variables'!B128),"-")</f>
        <v>1</v>
      </c>
    </row>
    <row r="129" spans="1:6" ht="12">
      <c r="A129" s="15" t="s">
        <v>637</v>
      </c>
      <c r="B129" s="15" t="s">
        <v>36</v>
      </c>
      <c r="C129" s="15" t="s">
        <v>288</v>
      </c>
      <c r="D129" s="89"/>
      <c r="E129" s="101"/>
      <c r="F129">
        <f>IF(ISTEXT(B129),COUNTIF('CMOR-LIST'!E$22:E$119,'2D-variables'!B129),"-")</f>
        <v>1</v>
      </c>
    </row>
    <row r="130" spans="1:6" ht="12">
      <c r="A130" s="15" t="s">
        <v>627</v>
      </c>
      <c r="B130" s="15" t="s">
        <v>37</v>
      </c>
      <c r="C130" s="15" t="s">
        <v>288</v>
      </c>
      <c r="D130" s="89"/>
      <c r="E130" s="101" t="s">
        <v>847</v>
      </c>
      <c r="F130">
        <f>IF(ISTEXT(B130),COUNTIF('CMOR-LIST'!E$22:E$119,'2D-variables'!B130),"-")</f>
        <v>1</v>
      </c>
    </row>
    <row r="131" spans="1:6" ht="12">
      <c r="A131" s="90"/>
      <c r="B131" s="90"/>
      <c r="C131" s="90"/>
      <c r="D131" s="90"/>
      <c r="E131" s="101"/>
      <c r="F131" t="str">
        <f>IF(ISTEXT(B131),COUNTIF('CMOR-LIST'!E$22:E$119,'2D-variables'!B131),"-")</f>
        <v>-</v>
      </c>
    </row>
    <row r="132" spans="1:6" ht="12">
      <c r="A132" s="135" t="s">
        <v>989</v>
      </c>
      <c r="B132" s="136"/>
      <c r="C132" s="136"/>
      <c r="D132" s="136"/>
      <c r="E132" s="101"/>
      <c r="F132" t="str">
        <f>IF(ISTEXT(B132),COUNTIF('CMOR-LIST'!E$22:E$119,'2D-variables'!B132),"-")</f>
        <v>-</v>
      </c>
    </row>
    <row r="133" spans="1:6" ht="12">
      <c r="A133" s="83" t="s">
        <v>525</v>
      </c>
      <c r="B133" s="83" t="s">
        <v>173</v>
      </c>
      <c r="C133" s="83">
        <v>1</v>
      </c>
      <c r="D133" s="89"/>
      <c r="E133" s="101"/>
      <c r="F133">
        <f>IF(ISTEXT(B133),COUNTIF('CMOR-LIST'!E$22:E$119,'2D-variables'!B133),"-")</f>
        <v>1</v>
      </c>
    </row>
    <row r="134" spans="1:6" ht="12">
      <c r="A134" s="83" t="s">
        <v>990</v>
      </c>
      <c r="B134" s="83" t="s">
        <v>94</v>
      </c>
      <c r="C134" s="83">
        <v>1</v>
      </c>
      <c r="D134" s="89"/>
      <c r="E134" s="101" t="s">
        <v>867</v>
      </c>
      <c r="F134">
        <f>IF(ISTEXT(B134),COUNTIF('CMOR-LIST'!E$22:E$119,'2D-variables'!B134),"-")</f>
        <v>1</v>
      </c>
    </row>
    <row r="135" spans="1:6" ht="12">
      <c r="A135" s="83" t="s">
        <v>700</v>
      </c>
      <c r="B135" s="83" t="s">
        <v>158</v>
      </c>
      <c r="C135" s="83" t="s">
        <v>288</v>
      </c>
      <c r="D135" s="89"/>
      <c r="E135" s="101"/>
      <c r="F135">
        <f>IF(ISTEXT(B135),COUNTIF('CMOR-LIST'!E$22:E$119,'2D-variables'!B135),"-")</f>
        <v>1</v>
      </c>
    </row>
    <row r="136" spans="1:5" ht="12">
      <c r="A136" s="90"/>
      <c r="B136" s="90"/>
      <c r="C136" s="90"/>
      <c r="D136" s="90"/>
      <c r="E136" s="101"/>
    </row>
    <row r="138" spans="1:4" ht="12">
      <c r="A138" s="135" t="s">
        <v>1087</v>
      </c>
      <c r="B138" s="136"/>
      <c r="C138" s="136"/>
      <c r="D138" s="136"/>
    </row>
    <row r="139" ht="12">
      <c r="A139" s="87" t="s">
        <v>371</v>
      </c>
    </row>
    <row r="140" spans="1:5" ht="12">
      <c r="A140" s="83" t="s">
        <v>494</v>
      </c>
      <c r="B140" s="83" t="s">
        <v>495</v>
      </c>
      <c r="C140" s="83">
        <v>1</v>
      </c>
      <c r="D140" s="89"/>
      <c r="E140" s="114" t="s">
        <v>660</v>
      </c>
    </row>
    <row r="141" spans="1:5" ht="12">
      <c r="A141" s="83" t="s">
        <v>661</v>
      </c>
      <c r="B141" s="83" t="s">
        <v>487</v>
      </c>
      <c r="C141" s="83" t="s">
        <v>385</v>
      </c>
      <c r="D141" s="89"/>
      <c r="E141" s="114" t="s">
        <v>316</v>
      </c>
    </row>
    <row r="142" spans="1:5" ht="12">
      <c r="A142" s="83" t="s">
        <v>234</v>
      </c>
      <c r="B142" s="83" t="s">
        <v>235</v>
      </c>
      <c r="C142" s="83" t="s">
        <v>236</v>
      </c>
      <c r="D142" s="89"/>
      <c r="E142" s="114" t="s">
        <v>239</v>
      </c>
    </row>
    <row r="143" spans="1:5" ht="12">
      <c r="A143" s="83" t="s">
        <v>240</v>
      </c>
      <c r="B143" s="83" t="s">
        <v>241</v>
      </c>
      <c r="C143" s="83">
        <v>1</v>
      </c>
      <c r="D143" s="89"/>
      <c r="E143" s="114" t="s">
        <v>328</v>
      </c>
    </row>
    <row r="144" spans="1:5" ht="12">
      <c r="A144" s="83" t="s">
        <v>393</v>
      </c>
      <c r="B144" s="83" t="s">
        <v>394</v>
      </c>
      <c r="C144" s="83">
        <v>1</v>
      </c>
      <c r="D144" s="89"/>
      <c r="E144" s="114" t="s">
        <v>319</v>
      </c>
    </row>
    <row r="145" spans="1:5" ht="12">
      <c r="A145" s="83" t="s">
        <v>320</v>
      </c>
      <c r="B145" s="83" t="s">
        <v>321</v>
      </c>
      <c r="C145" s="83" t="s">
        <v>322</v>
      </c>
      <c r="D145" s="89"/>
      <c r="E145" s="114" t="s">
        <v>324</v>
      </c>
    </row>
    <row r="146" spans="1:5" ht="12">
      <c r="A146" s="83" t="s">
        <v>325</v>
      </c>
      <c r="B146" s="83" t="s">
        <v>326</v>
      </c>
      <c r="C146" s="83">
        <v>1</v>
      </c>
      <c r="D146" s="89"/>
      <c r="E146" s="114" t="s">
        <v>402</v>
      </c>
    </row>
    <row r="147" spans="1:5" ht="12">
      <c r="A147" s="83" t="s">
        <v>614</v>
      </c>
      <c r="B147" s="83" t="s">
        <v>447</v>
      </c>
      <c r="C147" s="83" t="s">
        <v>359</v>
      </c>
      <c r="D147" s="89"/>
      <c r="E147" s="114" t="s">
        <v>615</v>
      </c>
    </row>
    <row r="148" spans="1:5" ht="12">
      <c r="A148" s="83" t="s">
        <v>616</v>
      </c>
      <c r="B148" s="83" t="s">
        <v>617</v>
      </c>
      <c r="C148" s="83" t="s">
        <v>359</v>
      </c>
      <c r="D148" s="89"/>
      <c r="E148" s="114" t="s">
        <v>550</v>
      </c>
    </row>
    <row r="149" spans="1:5" ht="12">
      <c r="A149" s="83" t="s">
        <v>546</v>
      </c>
      <c r="B149" s="83" t="s">
        <v>547</v>
      </c>
      <c r="C149" s="83" t="s">
        <v>322</v>
      </c>
      <c r="D149" s="89"/>
      <c r="E149" s="114" t="s">
        <v>437</v>
      </c>
    </row>
    <row r="150" spans="1:5" ht="12">
      <c r="A150" s="83" t="s">
        <v>438</v>
      </c>
      <c r="B150" s="83" t="s">
        <v>439</v>
      </c>
      <c r="C150" s="83">
        <v>1</v>
      </c>
      <c r="D150" s="89"/>
      <c r="E150" s="114" t="s">
        <v>842</v>
      </c>
    </row>
    <row r="151" spans="1:5" ht="12">
      <c r="A151" s="83" t="s">
        <v>843</v>
      </c>
      <c r="B151" s="83" t="s">
        <v>844</v>
      </c>
      <c r="C151" s="83" t="s">
        <v>385</v>
      </c>
      <c r="D151" s="89"/>
      <c r="E151" s="114" t="s">
        <v>788</v>
      </c>
    </row>
    <row r="152" spans="1:5" ht="12">
      <c r="A152" s="83" t="s">
        <v>789</v>
      </c>
      <c r="B152" s="83" t="s">
        <v>790</v>
      </c>
      <c r="C152" s="83">
        <v>1</v>
      </c>
      <c r="D152" s="89"/>
      <c r="E152" s="114" t="s">
        <v>695</v>
      </c>
    </row>
    <row r="153" spans="1:5" ht="24">
      <c r="A153" s="83" t="s">
        <v>696</v>
      </c>
      <c r="B153" s="83" t="s">
        <v>697</v>
      </c>
      <c r="C153" s="83" t="s">
        <v>236</v>
      </c>
      <c r="D153" s="89"/>
      <c r="E153" s="114" t="s">
        <v>622</v>
      </c>
    </row>
    <row r="154" ht="12">
      <c r="D154" s="89"/>
    </row>
    <row r="155" ht="12">
      <c r="D155" s="89"/>
    </row>
    <row r="156" ht="12">
      <c r="D156" s="89"/>
    </row>
    <row r="157" ht="12">
      <c r="D157" s="89"/>
    </row>
    <row r="158" ht="12">
      <c r="D158" s="89"/>
    </row>
  </sheetData>
  <mergeCells count="15">
    <mergeCell ref="A80:D80"/>
    <mergeCell ref="A138:D138"/>
    <mergeCell ref="A118:D118"/>
    <mergeCell ref="A102:D102"/>
    <mergeCell ref="A132:D132"/>
    <mergeCell ref="A103:D103"/>
    <mergeCell ref="A81:D81"/>
    <mergeCell ref="A111:D111"/>
    <mergeCell ref="A1:C1"/>
    <mergeCell ref="A3:D3"/>
    <mergeCell ref="A4:D4"/>
    <mergeCell ref="A79:D79"/>
    <mergeCell ref="A9:D9"/>
    <mergeCell ref="A10:D10"/>
    <mergeCell ref="A69:D6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Christiane Textor</dc:creator>
  <cp:keywords/>
  <dc:description/>
  <cp:lastModifiedBy>M Schulz</cp:lastModifiedBy>
  <cp:lastPrinted>2009-03-04T10:19:19Z</cp:lastPrinted>
  <dcterms:created xsi:type="dcterms:W3CDTF">2006-08-07T15:04:38Z</dcterms:created>
  <dcterms:modified xsi:type="dcterms:W3CDTF">2009-11-03T02:05:36Z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1465262090</vt:i4>
  </property>
  <property fmtid="{D5CDD505-2E9C-101B-9397-08002B2CF9AE}" pid="3" name="_AuthorEmail">
    <vt:lpwstr>karltaylor@comcast.net</vt:lpwstr>
  </property>
  <property fmtid="{D5CDD505-2E9C-101B-9397-08002B2CF9AE}" pid="4" name="_AuthorEmailDisplayName">
    <vt:lpwstr>taylor13@llnl.gov</vt:lpwstr>
  </property>
  <property fmtid="{D5CDD505-2E9C-101B-9397-08002B2CF9AE}" pid="5" name="_EmailSubject">
    <vt:lpwstr>HTAP tables and CMOR</vt:lpwstr>
  </property>
  <property fmtid="{D5CDD505-2E9C-101B-9397-08002B2CF9AE}" pid="6" name="_ReviewingToolsShownOnce">
    <vt:lpwstr/>
  </property>
</Properties>
</file>